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4780" windowHeight="11640"/>
  </bookViews>
  <sheets>
    <sheet name="Contents_Matières" sheetId="1" r:id="rId1"/>
    <sheet name="- 1 -" sheetId="22" r:id="rId2"/>
    <sheet name="- 2 -" sheetId="3" r:id="rId3"/>
    <sheet name="- 3 -" sheetId="4" r:id="rId4"/>
    <sheet name="- 4 -" sheetId="5" r:id="rId5"/>
    <sheet name="- 5 -" sheetId="6" r:id="rId6"/>
    <sheet name="- 6 -" sheetId="7" r:id="rId7"/>
    <sheet name="- 7 -" sheetId="8" r:id="rId8"/>
    <sheet name="- 8 -" sheetId="9" r:id="rId9"/>
    <sheet name="- 9 -" sheetId="12" r:id="rId10"/>
  </sheets>
  <definedNames>
    <definedName name="_xlnm.Print_Titles" localSheetId="2">'- 2 -'!$1:$8</definedName>
    <definedName name="_xlnm.Print_Titles" localSheetId="4">'- 4 -'!$1:$7</definedName>
    <definedName name="_xlnm.Print_Titles" localSheetId="6">'- 6 -'!$1:$7</definedName>
    <definedName name="_xlnm.Print_Titles" localSheetId="7">'- 7 -'!$1:$8</definedName>
    <definedName name="_xlnm.Print_Titles" localSheetId="8">'- 8 -'!$1:$8</definedName>
  </definedNames>
  <calcPr calcId="145621"/>
</workbook>
</file>

<file path=xl/calcChain.xml><?xml version="1.0" encoding="utf-8"?>
<calcChain xmlns="http://schemas.openxmlformats.org/spreadsheetml/2006/main">
  <c r="L123" i="3" l="1"/>
  <c r="K123" i="3"/>
  <c r="I121" i="3"/>
  <c r="I126" i="3" s="1"/>
  <c r="H121" i="3"/>
  <c r="H126" i="3" s="1"/>
  <c r="G121" i="3"/>
  <c r="K121" i="3" s="1"/>
  <c r="E121" i="3"/>
  <c r="E126" i="3" s="1"/>
  <c r="D121" i="3"/>
  <c r="D126" i="3" s="1"/>
  <c r="C121" i="3"/>
  <c r="C126" i="3" s="1"/>
  <c r="L120" i="3"/>
  <c r="K120" i="3"/>
  <c r="L119" i="3"/>
  <c r="K119" i="3"/>
  <c r="L118" i="3"/>
  <c r="K118" i="3"/>
  <c r="L117" i="3"/>
  <c r="K117" i="3"/>
  <c r="L116" i="3"/>
  <c r="K116" i="3"/>
  <c r="L115" i="3"/>
  <c r="K115" i="3"/>
  <c r="L114" i="3"/>
  <c r="K114" i="3"/>
  <c r="L113" i="3"/>
  <c r="K113" i="3"/>
  <c r="L112" i="3"/>
  <c r="K112" i="3"/>
  <c r="L111" i="3"/>
  <c r="K111" i="3"/>
  <c r="L110" i="3"/>
  <c r="K110" i="3"/>
  <c r="I107" i="3"/>
  <c r="L107" i="3" s="1"/>
  <c r="H107" i="3"/>
  <c r="G107" i="3"/>
  <c r="K107" i="3" s="1"/>
  <c r="E107" i="3"/>
  <c r="D107" i="3"/>
  <c r="C107" i="3"/>
  <c r="L106" i="3"/>
  <c r="K106" i="3"/>
  <c r="L105" i="3"/>
  <c r="K105" i="3"/>
  <c r="L104" i="3"/>
  <c r="K104" i="3"/>
  <c r="L103" i="3"/>
  <c r="K103" i="3"/>
  <c r="L102" i="3"/>
  <c r="K102" i="3"/>
  <c r="L101" i="3"/>
  <c r="K101" i="3"/>
  <c r="L100" i="3"/>
  <c r="K100" i="3"/>
  <c r="L99" i="3"/>
  <c r="K99" i="3"/>
  <c r="L98" i="3"/>
  <c r="K98" i="3"/>
  <c r="I95" i="3"/>
  <c r="L95" i="3" s="1"/>
  <c r="H95" i="3"/>
  <c r="G95" i="3"/>
  <c r="K95" i="3" s="1"/>
  <c r="E95" i="3"/>
  <c r="D95" i="3"/>
  <c r="C95" i="3"/>
  <c r="L94" i="3"/>
  <c r="K94" i="3"/>
  <c r="L93" i="3"/>
  <c r="K93" i="3"/>
  <c r="L92" i="3"/>
  <c r="K92" i="3"/>
  <c r="I89" i="3"/>
  <c r="L89" i="3" s="1"/>
  <c r="H89" i="3"/>
  <c r="G89" i="3"/>
  <c r="K89" i="3" s="1"/>
  <c r="E89" i="3"/>
  <c r="D89" i="3"/>
  <c r="C89" i="3"/>
  <c r="L88" i="3"/>
  <c r="K88" i="3"/>
  <c r="L87" i="3"/>
  <c r="K87" i="3"/>
  <c r="L86" i="3"/>
  <c r="K86" i="3"/>
  <c r="L85" i="3"/>
  <c r="K85" i="3"/>
  <c r="I82" i="3"/>
  <c r="L82" i="3" s="1"/>
  <c r="H82" i="3"/>
  <c r="G82" i="3"/>
  <c r="K82" i="3" s="1"/>
  <c r="E82" i="3"/>
  <c r="D82" i="3"/>
  <c r="C82" i="3"/>
  <c r="L81" i="3"/>
  <c r="K81" i="3"/>
  <c r="L80" i="3"/>
  <c r="K80" i="3"/>
  <c r="L79" i="3"/>
  <c r="K79" i="3"/>
  <c r="L78" i="3"/>
  <c r="K78" i="3"/>
  <c r="L77" i="3"/>
  <c r="K77" i="3"/>
  <c r="L76" i="3"/>
  <c r="K76" i="3"/>
  <c r="L75" i="3"/>
  <c r="K75" i="3"/>
  <c r="L74" i="3"/>
  <c r="K74" i="3"/>
  <c r="L73" i="3"/>
  <c r="K73" i="3"/>
  <c r="L72" i="3"/>
  <c r="K72" i="3"/>
  <c r="L71" i="3"/>
  <c r="K71" i="3"/>
  <c r="L70" i="3"/>
  <c r="K70" i="3"/>
  <c r="L69" i="3"/>
  <c r="K69" i="3"/>
  <c r="L68" i="3"/>
  <c r="K68" i="3"/>
  <c r="L67" i="3"/>
  <c r="K67" i="3"/>
  <c r="L66" i="3"/>
  <c r="K66" i="3"/>
  <c r="L65" i="3"/>
  <c r="K65" i="3"/>
  <c r="L64" i="3"/>
  <c r="K64" i="3"/>
  <c r="L63" i="3"/>
  <c r="K63" i="3"/>
  <c r="L62" i="3"/>
  <c r="K62" i="3"/>
  <c r="L61" i="3"/>
  <c r="K61" i="3"/>
  <c r="L60" i="3"/>
  <c r="K60" i="3"/>
  <c r="L59" i="3"/>
  <c r="K59" i="3"/>
  <c r="L58" i="3"/>
  <c r="K58" i="3"/>
  <c r="L57" i="3"/>
  <c r="K57" i="3"/>
  <c r="L56" i="3"/>
  <c r="K56" i="3"/>
  <c r="L55" i="3"/>
  <c r="K55" i="3"/>
  <c r="I52" i="3"/>
  <c r="L52" i="3" s="1"/>
  <c r="H52" i="3"/>
  <c r="G52" i="3"/>
  <c r="K52" i="3" s="1"/>
  <c r="E52" i="3"/>
  <c r="D52" i="3"/>
  <c r="C52" i="3"/>
  <c r="L51" i="3"/>
  <c r="K51" i="3"/>
  <c r="L50" i="3"/>
  <c r="K50" i="3"/>
  <c r="L49" i="3"/>
  <c r="K49" i="3"/>
  <c r="L48" i="3"/>
  <c r="K48" i="3"/>
  <c r="L47" i="3"/>
  <c r="K47" i="3"/>
  <c r="L46" i="3"/>
  <c r="K46" i="3"/>
  <c r="L45" i="3"/>
  <c r="K45" i="3"/>
  <c r="L43" i="3"/>
  <c r="K43" i="3"/>
  <c r="L42" i="3"/>
  <c r="K42" i="3"/>
  <c r="L41" i="3"/>
  <c r="K41" i="3"/>
  <c r="L40" i="3"/>
  <c r="K40" i="3"/>
  <c r="L39" i="3"/>
  <c r="K39" i="3"/>
  <c r="L38" i="3"/>
  <c r="K38" i="3"/>
  <c r="L37" i="3"/>
  <c r="K37" i="3"/>
  <c r="L36" i="3"/>
  <c r="K36" i="3"/>
  <c r="L35" i="3"/>
  <c r="K35" i="3"/>
  <c r="L34" i="3"/>
  <c r="K34" i="3"/>
  <c r="I31" i="3"/>
  <c r="L31" i="3" s="1"/>
  <c r="H31" i="3"/>
  <c r="G31" i="3"/>
  <c r="K31" i="3" s="1"/>
  <c r="E31" i="3"/>
  <c r="D31" i="3"/>
  <c r="C31" i="3"/>
  <c r="L30" i="3"/>
  <c r="K30" i="3"/>
  <c r="L29" i="3"/>
  <c r="K29" i="3"/>
  <c r="L28" i="3"/>
  <c r="K28" i="3"/>
  <c r="L27" i="3"/>
  <c r="K27" i="3"/>
  <c r="I24" i="3"/>
  <c r="L24" i="3" s="1"/>
  <c r="H24" i="3"/>
  <c r="G24" i="3"/>
  <c r="K24" i="3" s="1"/>
  <c r="E24" i="3"/>
  <c r="D24" i="3"/>
  <c r="C24" i="3"/>
  <c r="L23" i="3"/>
  <c r="K23" i="3"/>
  <c r="L22" i="3"/>
  <c r="K22" i="3"/>
  <c r="L21" i="3"/>
  <c r="K21" i="3"/>
  <c r="L20" i="3"/>
  <c r="K20" i="3"/>
  <c r="L19" i="3"/>
  <c r="K19" i="3"/>
  <c r="L18" i="3"/>
  <c r="K18" i="3"/>
  <c r="L17" i="3"/>
  <c r="K17" i="3"/>
  <c r="L16" i="3"/>
  <c r="K16" i="3"/>
  <c r="L13" i="3"/>
  <c r="K13" i="3"/>
  <c r="L10" i="3"/>
  <c r="K10" i="3"/>
  <c r="L126" i="3" l="1"/>
  <c r="L121" i="3"/>
  <c r="G126" i="3"/>
  <c r="K126" i="3" s="1"/>
  <c r="L72" i="9"/>
  <c r="L71" i="9"/>
  <c r="I72" i="9"/>
  <c r="I71" i="9"/>
  <c r="G73" i="9"/>
  <c r="G72" i="9"/>
  <c r="D73" i="9"/>
  <c r="D71" i="9"/>
  <c r="E62" i="9"/>
  <c r="E61" i="9"/>
  <c r="E60" i="9"/>
  <c r="E57" i="9"/>
  <c r="E56" i="9"/>
  <c r="E55" i="9"/>
  <c r="E52" i="9"/>
  <c r="E51" i="9"/>
  <c r="E50" i="9"/>
  <c r="G71" i="9" l="1"/>
  <c r="D72" i="9"/>
  <c r="L52" i="9"/>
  <c r="I52" i="9"/>
  <c r="G52" i="9"/>
  <c r="D52" i="9"/>
  <c r="O51" i="9"/>
  <c r="N51" i="9"/>
  <c r="K51" i="9"/>
  <c r="F51" i="9"/>
  <c r="O50" i="9"/>
  <c r="N50" i="9"/>
  <c r="K50" i="9"/>
  <c r="F50" i="9"/>
  <c r="L57" i="9"/>
  <c r="I57" i="9"/>
  <c r="G57" i="9"/>
  <c r="D57" i="9"/>
  <c r="O56" i="9"/>
  <c r="N56" i="9"/>
  <c r="K56" i="9"/>
  <c r="F56" i="9"/>
  <c r="O55" i="9"/>
  <c r="N55" i="9"/>
  <c r="K55" i="9"/>
  <c r="F55" i="9"/>
  <c r="L62" i="9"/>
  <c r="I62" i="9"/>
  <c r="G62" i="9"/>
  <c r="D62" i="9"/>
  <c r="O61" i="9"/>
  <c r="N61" i="9"/>
  <c r="K61" i="9"/>
  <c r="F61" i="9"/>
  <c r="O60" i="9"/>
  <c r="N60" i="9"/>
  <c r="K60" i="9"/>
  <c r="F60" i="9"/>
  <c r="L28" i="8"/>
  <c r="K28" i="8"/>
  <c r="L31" i="8"/>
  <c r="K31" i="8"/>
  <c r="L34" i="8"/>
  <c r="K34" i="8"/>
  <c r="J61" i="9" l="1"/>
  <c r="J62" i="9"/>
  <c r="J60" i="9"/>
  <c r="N57" i="9"/>
  <c r="J57" i="9"/>
  <c r="J55" i="9"/>
  <c r="J56" i="9"/>
  <c r="J51" i="9"/>
  <c r="J52" i="9"/>
  <c r="J50" i="9"/>
  <c r="O62" i="9"/>
  <c r="N62" i="9"/>
  <c r="O57" i="9"/>
  <c r="O52" i="9"/>
  <c r="N52" i="9"/>
  <c r="I13" i="4"/>
  <c r="H13" i="4"/>
  <c r="G13" i="4"/>
  <c r="E13" i="4"/>
  <c r="D13" i="4"/>
  <c r="C13" i="4"/>
  <c r="I12" i="4"/>
  <c r="H12" i="4"/>
  <c r="G12" i="4"/>
  <c r="E12" i="4"/>
  <c r="D12" i="4"/>
  <c r="C12" i="4"/>
  <c r="I11" i="4"/>
  <c r="H11" i="4"/>
  <c r="G11" i="4"/>
  <c r="E11" i="4"/>
  <c r="D11" i="4"/>
  <c r="C11" i="4"/>
  <c r="I10" i="4"/>
  <c r="H10" i="4"/>
  <c r="G10" i="4"/>
  <c r="E10" i="4"/>
  <c r="D10" i="4"/>
  <c r="C10" i="4"/>
  <c r="I9" i="4"/>
  <c r="H9" i="4"/>
  <c r="G9" i="4"/>
  <c r="E9" i="4"/>
  <c r="D9" i="4"/>
  <c r="C9" i="4"/>
  <c r="I8" i="4"/>
  <c r="H8" i="4"/>
  <c r="H15" i="4" s="1"/>
  <c r="G8" i="4"/>
  <c r="E8" i="4"/>
  <c r="D8" i="4"/>
  <c r="C8" i="4"/>
  <c r="C15" i="4" s="1"/>
  <c r="I15" i="22"/>
  <c r="G15" i="22"/>
  <c r="H13" i="22" s="1"/>
  <c r="E15" i="22"/>
  <c r="C15" i="22"/>
  <c r="D15" i="22" s="1"/>
  <c r="L13" i="22"/>
  <c r="K13" i="22"/>
  <c r="L12" i="22"/>
  <c r="K12" i="22"/>
  <c r="D12" i="22"/>
  <c r="L11" i="22"/>
  <c r="K11" i="22"/>
  <c r="L10" i="22"/>
  <c r="K10" i="22"/>
  <c r="D10" i="22"/>
  <c r="L9" i="22"/>
  <c r="K9" i="22"/>
  <c r="L8" i="22"/>
  <c r="K8" i="22"/>
  <c r="D8" i="22"/>
  <c r="I16" i="12"/>
  <c r="G16" i="12"/>
  <c r="H14" i="12" s="1"/>
  <c r="E16" i="12"/>
  <c r="C16" i="12"/>
  <c r="D16" i="12" s="1"/>
  <c r="L14" i="12"/>
  <c r="K14" i="12"/>
  <c r="L13" i="12"/>
  <c r="K13" i="12"/>
  <c r="D13" i="12"/>
  <c r="L12" i="12"/>
  <c r="K12" i="12"/>
  <c r="D12" i="12"/>
  <c r="L11" i="12"/>
  <c r="K11" i="12"/>
  <c r="D11" i="12"/>
  <c r="L10" i="12"/>
  <c r="K10" i="12"/>
  <c r="D10" i="12"/>
  <c r="L9" i="12"/>
  <c r="K9" i="12"/>
  <c r="D9" i="12"/>
  <c r="L8" i="12"/>
  <c r="K8" i="12"/>
  <c r="D8" i="12"/>
  <c r="K66" i="9"/>
  <c r="F66" i="9"/>
  <c r="K30" i="9"/>
  <c r="F71" i="9"/>
  <c r="L67" i="9"/>
  <c r="I67" i="9"/>
  <c r="J66" i="9" s="1"/>
  <c r="G67" i="9"/>
  <c r="D67" i="9"/>
  <c r="O66" i="9"/>
  <c r="N66" i="9"/>
  <c r="E66" i="9"/>
  <c r="O65" i="9"/>
  <c r="N65" i="9"/>
  <c r="J65" i="9"/>
  <c r="E65" i="9"/>
  <c r="L47" i="9"/>
  <c r="I47" i="9"/>
  <c r="G47" i="9"/>
  <c r="E47" i="9"/>
  <c r="D47" i="9"/>
  <c r="O46" i="9"/>
  <c r="N46" i="9"/>
  <c r="J46" i="9"/>
  <c r="E46" i="9"/>
  <c r="O45" i="9"/>
  <c r="N45" i="9"/>
  <c r="J45" i="9"/>
  <c r="E45" i="9"/>
  <c r="L42" i="9"/>
  <c r="I42" i="9"/>
  <c r="J42" i="9" s="1"/>
  <c r="G42" i="9"/>
  <c r="D42" i="9"/>
  <c r="E42" i="9" s="1"/>
  <c r="O41" i="9"/>
  <c r="N41" i="9"/>
  <c r="J41" i="9"/>
  <c r="E41" i="9"/>
  <c r="O40" i="9"/>
  <c r="N40" i="9"/>
  <c r="J40" i="9"/>
  <c r="E40" i="9"/>
  <c r="L37" i="9"/>
  <c r="I37" i="9"/>
  <c r="J37" i="9" s="1"/>
  <c r="G37" i="9"/>
  <c r="D37" i="9"/>
  <c r="E37" i="9" s="1"/>
  <c r="O36" i="9"/>
  <c r="N36" i="9"/>
  <c r="E36" i="9"/>
  <c r="O35" i="9"/>
  <c r="N35" i="9"/>
  <c r="K35" i="9"/>
  <c r="J35" i="9"/>
  <c r="L32" i="9"/>
  <c r="I32" i="9"/>
  <c r="J32" i="9" s="1"/>
  <c r="G32" i="9"/>
  <c r="D32" i="9"/>
  <c r="E32" i="9" s="1"/>
  <c r="O31" i="9"/>
  <c r="N31" i="9"/>
  <c r="E31" i="9"/>
  <c r="O30" i="9"/>
  <c r="N30" i="9"/>
  <c r="J30" i="9"/>
  <c r="E30" i="9"/>
  <c r="L27" i="9"/>
  <c r="I27" i="9"/>
  <c r="J27" i="9" s="1"/>
  <c r="G27" i="9"/>
  <c r="D27" i="9"/>
  <c r="E27" i="9" s="1"/>
  <c r="O26" i="9"/>
  <c r="N26" i="9"/>
  <c r="K26" i="9"/>
  <c r="J26" i="9"/>
  <c r="O25" i="9"/>
  <c r="N25" i="9"/>
  <c r="J25" i="9"/>
  <c r="L22" i="9"/>
  <c r="I22" i="9"/>
  <c r="J20" i="9" s="1"/>
  <c r="G22" i="9"/>
  <c r="D22" i="9"/>
  <c r="E22" i="9" s="1"/>
  <c r="O21" i="9"/>
  <c r="N21" i="9"/>
  <c r="K21" i="9"/>
  <c r="J21" i="9"/>
  <c r="O20" i="9"/>
  <c r="N20" i="9"/>
  <c r="E20" i="9"/>
  <c r="L17" i="9"/>
  <c r="I17" i="9"/>
  <c r="J17" i="9" s="1"/>
  <c r="G17" i="9"/>
  <c r="D17" i="9"/>
  <c r="E17" i="9" s="1"/>
  <c r="O16" i="9"/>
  <c r="N16" i="9"/>
  <c r="F16" i="9"/>
  <c r="E16" i="9"/>
  <c r="O15" i="9"/>
  <c r="N15" i="9"/>
  <c r="J15" i="9"/>
  <c r="E15" i="9"/>
  <c r="L12" i="9"/>
  <c r="I12" i="9"/>
  <c r="G12" i="9"/>
  <c r="D12" i="9"/>
  <c r="E10" i="9" s="1"/>
  <c r="O11" i="9"/>
  <c r="N11" i="9"/>
  <c r="K11" i="9"/>
  <c r="J11" i="9"/>
  <c r="F11" i="9"/>
  <c r="E11" i="9"/>
  <c r="O10" i="9"/>
  <c r="N10" i="9"/>
  <c r="K10" i="9"/>
  <c r="J10" i="9"/>
  <c r="I46" i="8"/>
  <c r="H46" i="8"/>
  <c r="G46" i="8"/>
  <c r="E46" i="8"/>
  <c r="D46" i="8"/>
  <c r="C46" i="8"/>
  <c r="L43" i="8"/>
  <c r="K43" i="8"/>
  <c r="L40" i="8"/>
  <c r="K40" i="8"/>
  <c r="L37" i="8"/>
  <c r="K37" i="8"/>
  <c r="L25" i="8"/>
  <c r="K25" i="8"/>
  <c r="L22" i="8"/>
  <c r="K22" i="8"/>
  <c r="L19" i="8"/>
  <c r="K19" i="8"/>
  <c r="L16" i="8"/>
  <c r="K16" i="8"/>
  <c r="L13" i="8"/>
  <c r="K13" i="8"/>
  <c r="L10" i="8"/>
  <c r="K10" i="8"/>
  <c r="I53" i="7"/>
  <c r="H53" i="7"/>
  <c r="G53" i="7"/>
  <c r="E53" i="7"/>
  <c r="D53" i="7"/>
  <c r="C53" i="7"/>
  <c r="I12" i="6"/>
  <c r="H12" i="6"/>
  <c r="G12" i="6"/>
  <c r="E12" i="6"/>
  <c r="D12" i="6"/>
  <c r="C12" i="6"/>
  <c r="I37" i="5"/>
  <c r="H37" i="5"/>
  <c r="G37" i="5"/>
  <c r="E37" i="5"/>
  <c r="D37" i="5"/>
  <c r="C37" i="5"/>
  <c r="L13" i="4"/>
  <c r="K11" i="4"/>
  <c r="L10" i="4"/>
  <c r="L9" i="4"/>
  <c r="I15" i="4"/>
  <c r="G15" i="4"/>
  <c r="E15" i="4"/>
  <c r="D15" i="4"/>
  <c r="J31" i="9" l="1"/>
  <c r="L73" i="9"/>
  <c r="J16" i="9"/>
  <c r="I73" i="9"/>
  <c r="K52" i="9" s="1"/>
  <c r="D14" i="12"/>
  <c r="J67" i="9"/>
  <c r="E67" i="9"/>
  <c r="N67" i="9"/>
  <c r="N47" i="9"/>
  <c r="J36" i="9"/>
  <c r="E21" i="9"/>
  <c r="N22" i="9"/>
  <c r="D9" i="22"/>
  <c r="D11" i="22"/>
  <c r="D13" i="22"/>
  <c r="H8" i="22"/>
  <c r="H9" i="22"/>
  <c r="H10" i="22"/>
  <c r="H11" i="22"/>
  <c r="H12" i="22"/>
  <c r="K15" i="22"/>
  <c r="L15" i="22"/>
  <c r="H15" i="22"/>
  <c r="H8" i="12"/>
  <c r="H9" i="12"/>
  <c r="H10" i="12"/>
  <c r="H11" i="12"/>
  <c r="H12" i="12"/>
  <c r="H13" i="12"/>
  <c r="K16" i="12"/>
  <c r="L16" i="12"/>
  <c r="H16" i="12"/>
  <c r="O67" i="9"/>
  <c r="J47" i="9"/>
  <c r="O47" i="9"/>
  <c r="K15" i="9"/>
  <c r="K16" i="9"/>
  <c r="O42" i="9"/>
  <c r="N42" i="9"/>
  <c r="O37" i="9"/>
  <c r="E35" i="9"/>
  <c r="N37" i="9"/>
  <c r="O32" i="9"/>
  <c r="K45" i="9"/>
  <c r="F10" i="9"/>
  <c r="N32" i="9"/>
  <c r="O27" i="9"/>
  <c r="E25" i="9"/>
  <c r="E26" i="9"/>
  <c r="N27" i="9"/>
  <c r="O22" i="9"/>
  <c r="J22" i="9"/>
  <c r="F15" i="9"/>
  <c r="K20" i="9"/>
  <c r="K25" i="9"/>
  <c r="K31" i="9"/>
  <c r="K40" i="9"/>
  <c r="K65" i="9"/>
  <c r="O17" i="9"/>
  <c r="N17" i="9"/>
  <c r="F20" i="9"/>
  <c r="F21" i="9"/>
  <c r="F25" i="9"/>
  <c r="F26" i="9"/>
  <c r="F31" i="9"/>
  <c r="J12" i="9"/>
  <c r="K36" i="9"/>
  <c r="K41" i="9"/>
  <c r="K46" i="9"/>
  <c r="O73" i="9"/>
  <c r="O71" i="9"/>
  <c r="O72" i="9"/>
  <c r="N71" i="9"/>
  <c r="N72" i="9"/>
  <c r="E12" i="9"/>
  <c r="F30" i="9"/>
  <c r="F35" i="9"/>
  <c r="F36" i="9"/>
  <c r="F40" i="9"/>
  <c r="F41" i="9"/>
  <c r="F45" i="9"/>
  <c r="F46" i="9"/>
  <c r="F65" i="9"/>
  <c r="E73" i="9"/>
  <c r="E71" i="9"/>
  <c r="F73" i="9"/>
  <c r="F17" i="9"/>
  <c r="F22" i="9"/>
  <c r="F27" i="9"/>
  <c r="F32" i="9"/>
  <c r="F37" i="9"/>
  <c r="F42" i="9"/>
  <c r="F47" i="9"/>
  <c r="F67" i="9"/>
  <c r="E72" i="9"/>
  <c r="J73" i="9"/>
  <c r="J72" i="9"/>
  <c r="J71" i="9"/>
  <c r="N73" i="9"/>
  <c r="K73" i="9"/>
  <c r="F12" i="9"/>
  <c r="K12" i="9"/>
  <c r="N12" i="9"/>
  <c r="K17" i="9"/>
  <c r="K22" i="9"/>
  <c r="K27" i="9"/>
  <c r="K32" i="9"/>
  <c r="K37" i="9"/>
  <c r="K42" i="9"/>
  <c r="K47" i="9"/>
  <c r="K67" i="9"/>
  <c r="K71" i="9"/>
  <c r="F72" i="9"/>
  <c r="K72" i="9"/>
  <c r="O12" i="9"/>
  <c r="K46" i="8"/>
  <c r="L46" i="8"/>
  <c r="K9" i="4"/>
  <c r="K10" i="4"/>
  <c r="K12" i="4"/>
  <c r="K13" i="4"/>
  <c r="L11" i="4"/>
  <c r="L12" i="4"/>
  <c r="K15" i="4"/>
  <c r="L15" i="4"/>
  <c r="K8" i="4"/>
  <c r="L8" i="4"/>
  <c r="K62" i="9" l="1"/>
  <c r="K57" i="9"/>
  <c r="F62" i="9"/>
  <c r="F52" i="9"/>
  <c r="F57" i="9"/>
</calcChain>
</file>

<file path=xl/sharedStrings.xml><?xml version="1.0" encoding="utf-8"?>
<sst xmlns="http://schemas.openxmlformats.org/spreadsheetml/2006/main" count="513" uniqueCount="272">
  <si>
    <t>Table of Contents / Table des matières</t>
  </si>
  <si>
    <t>Name / Nom</t>
  </si>
  <si>
    <t>List of Tables / Liste de tableaux</t>
  </si>
  <si>
    <t>1</t>
  </si>
  <si>
    <t>BY ADMINISTERING ORGANIZATION / SELON L'ORGANISME ADMINISTRATEUR</t>
  </si>
  <si>
    <t>2</t>
  </si>
  <si>
    <t>BY REGION /  SELON LA RÉGION</t>
  </si>
  <si>
    <t>3</t>
  </si>
  <si>
    <t>BY APPLICATION DISCIPLINE / SELON LA DISCIPLINE DE LA DEMANDE</t>
  </si>
  <si>
    <t>4</t>
  </si>
  <si>
    <t>BY DISCIPLINE CLUSTER/ SELON LE REGROUPEMENT DE DISCIPLINES</t>
  </si>
  <si>
    <t>5</t>
  </si>
  <si>
    <t>BY APPLICATION RESEARCH AREA / SELON LE DOMAINE DE RECHERCHE DE LA DEMANDE</t>
  </si>
  <si>
    <t>6</t>
  </si>
  <si>
    <t>BY COMMITTEE / SELON LE COMITÉ</t>
  </si>
  <si>
    <t>7</t>
  </si>
  <si>
    <t>8</t>
  </si>
  <si>
    <t>9</t>
  </si>
  <si>
    <t>BY TEAM SIZE / SELON LA TAILLE DE L'ÉQUIPE</t>
  </si>
  <si>
    <t>BY PRIORITY AREA / SELON LE DOMAINE PRIORITAIRES</t>
  </si>
  <si>
    <t>Table / Tableau 1</t>
  </si>
  <si>
    <t>BY ADMINISTERING ORGANIZATION /  SELON L'ORGANISME ADMINISTRATEUR</t>
  </si>
  <si>
    <t>Applications/Demandes</t>
  </si>
  <si>
    <t>Awards/Subventions</t>
  </si>
  <si>
    <t>Administering Organization /  Selon l'organisme administrateur</t>
  </si>
  <si>
    <t>Projects /
Projets</t>
  </si>
  <si>
    <t>Researchers /
Chercheurs</t>
  </si>
  <si>
    <t>Total</t>
  </si>
  <si>
    <t>Success Rate /
Taux de réussite</t>
  </si>
  <si>
    <t>Funding Rate /
Taux de financement</t>
  </si>
  <si>
    <t>#</t>
  </si>
  <si>
    <t xml:space="preserve">$    </t>
  </si>
  <si>
    <t>%</t>
  </si>
  <si>
    <t xml:space="preserve">Newfoundland and Labrador / Terre-Neuve-et-Labrador  </t>
  </si>
  <si>
    <t xml:space="preserve">Memorial </t>
  </si>
  <si>
    <t xml:space="preserve">Prince Edward Island / Île-du-Prince-Édouard  </t>
  </si>
  <si>
    <t>Prince Edward Island</t>
  </si>
  <si>
    <t xml:space="preserve">Nova Scotia / Nouvelle-Écosse  </t>
  </si>
  <si>
    <t>Acadia</t>
  </si>
  <si>
    <t>Cape Breton</t>
  </si>
  <si>
    <t>Dalhousie</t>
  </si>
  <si>
    <t>Mount Saint Vincent</t>
  </si>
  <si>
    <t>Nova Scotia Agricultural College</t>
  </si>
  <si>
    <t>Saint Mary's</t>
  </si>
  <si>
    <t>Sainte-Anne</t>
  </si>
  <si>
    <t>St. Francis Xavier</t>
  </si>
  <si>
    <t xml:space="preserve">Total Nova Scotia / Nouvelle-Écosse  </t>
  </si>
  <si>
    <t xml:space="preserve">New Brunswick / Nouveau-Brunswick  </t>
  </si>
  <si>
    <t>Moncton</t>
  </si>
  <si>
    <t>Mount Allison</t>
  </si>
  <si>
    <t>New Brunswick</t>
  </si>
  <si>
    <t xml:space="preserve">Total New Brunswick / Nouveau-Brunswick  </t>
  </si>
  <si>
    <t xml:space="preserve">Québec   </t>
  </si>
  <si>
    <t>Bishop's</t>
  </si>
  <si>
    <t>Concordia</t>
  </si>
  <si>
    <t>Laval</t>
  </si>
  <si>
    <t>McGill</t>
  </si>
  <si>
    <t>Montréal</t>
  </si>
  <si>
    <t xml:space="preserve">   HEC Montréal</t>
  </si>
  <si>
    <t>Sherbrooke</t>
  </si>
  <si>
    <t>Université du Québec</t>
  </si>
  <si>
    <t xml:space="preserve">   U.Q.A.M.</t>
  </si>
  <si>
    <t xml:space="preserve">   U.Q.A.R.</t>
  </si>
  <si>
    <t xml:space="preserve">   U.Q.A.T.</t>
  </si>
  <si>
    <t xml:space="preserve">   U.Q.O.</t>
  </si>
  <si>
    <t xml:space="preserve">   U.Q.T.R.</t>
  </si>
  <si>
    <t xml:space="preserve">Total Québec   </t>
  </si>
  <si>
    <t>Ontario</t>
  </si>
  <si>
    <t>Brock</t>
  </si>
  <si>
    <t>Guelph</t>
  </si>
  <si>
    <t>Lakehead</t>
  </si>
  <si>
    <t>Laurentian / Laurentienne</t>
  </si>
  <si>
    <t>McMaster</t>
  </si>
  <si>
    <t xml:space="preserve">Nipissing </t>
  </si>
  <si>
    <t>Ontario College of Art and Design</t>
  </si>
  <si>
    <t>Ontario Institute of Technology</t>
  </si>
  <si>
    <t>Ottawa</t>
  </si>
  <si>
    <t>Queen's</t>
  </si>
  <si>
    <t>Redeemer UC</t>
  </si>
  <si>
    <t>Ryerson</t>
  </si>
  <si>
    <t>Toronto</t>
  </si>
  <si>
    <t>Waterloo</t>
  </si>
  <si>
    <t>Western Ontario</t>
  </si>
  <si>
    <t>Windsor</t>
  </si>
  <si>
    <t>York</t>
  </si>
  <si>
    <t>Total Ontario</t>
  </si>
  <si>
    <t xml:space="preserve">Manitoba  </t>
  </si>
  <si>
    <t>Manitoba</t>
  </si>
  <si>
    <t>Winnipeg</t>
  </si>
  <si>
    <t xml:space="preserve">Total Manitoba  </t>
  </si>
  <si>
    <t>Saskatchewan</t>
  </si>
  <si>
    <t>Regina</t>
  </si>
  <si>
    <t xml:space="preserve">   St. Thomas More College</t>
  </si>
  <si>
    <t>Total Saskatchewan</t>
  </si>
  <si>
    <t xml:space="preserve">Alberta    </t>
  </si>
  <si>
    <t>Alberta</t>
  </si>
  <si>
    <t>Athabasca</t>
  </si>
  <si>
    <t>Calgary</t>
  </si>
  <si>
    <t>Grant MacEwan</t>
  </si>
  <si>
    <t>Lethbridge</t>
  </si>
  <si>
    <t xml:space="preserve">Total Alberta    </t>
  </si>
  <si>
    <t>British Columbia / Colombie-Britannique</t>
  </si>
  <si>
    <t>British Columbia</t>
  </si>
  <si>
    <t>Kwantlen Polytechnic</t>
  </si>
  <si>
    <t>Northern British Columbia</t>
  </si>
  <si>
    <t>Simon Fraser</t>
  </si>
  <si>
    <t>Thompson Rivers</t>
  </si>
  <si>
    <t>Vancouver Island</t>
  </si>
  <si>
    <t>Victoria</t>
  </si>
  <si>
    <t>Total British Columbia / Colombie-Britannique</t>
  </si>
  <si>
    <t>Unknown / Inconnu</t>
  </si>
  <si>
    <t>TOTAL</t>
  </si>
  <si>
    <t>Eligible applications only / Demandes admissibles seulement</t>
  </si>
  <si>
    <t xml:space="preserve">Amounts shown are multi-year funding / Les montants représentent les subventions pluriannuelles  </t>
  </si>
  <si>
    <t xml:space="preserve">Number of Researchers (Principal Investigators, Co-investigators, Collaborators) / Nombre de chercheurs (Chercheurs principaux, cochercheurs, collaborateurs)  </t>
  </si>
  <si>
    <t>Table / Tableau 2</t>
  </si>
  <si>
    <t xml:space="preserve">Region/ Région  </t>
  </si>
  <si>
    <t xml:space="preserve">% </t>
  </si>
  <si>
    <t xml:space="preserve">Atlantic / Atlantique  </t>
  </si>
  <si>
    <t xml:space="preserve">Ontario  </t>
  </si>
  <si>
    <t xml:space="preserve">Prairies  </t>
  </si>
  <si>
    <t xml:space="preserve">British Columbia / Colombie-Britannique  </t>
  </si>
  <si>
    <t>Table / Tableau 3</t>
  </si>
  <si>
    <t xml:space="preserve">Discipline  </t>
  </si>
  <si>
    <t>Anthropology / Anthropologie</t>
  </si>
  <si>
    <t>Archaeology / Archéologie</t>
  </si>
  <si>
    <t>Classics, Classical &amp; Dead Languages / Études anciennes et langues classiques et mortes</t>
  </si>
  <si>
    <t>Communications and Media Studies / Communications et études des médias</t>
  </si>
  <si>
    <t>Criminology / Criminologie</t>
  </si>
  <si>
    <t>Demography / Démographie</t>
  </si>
  <si>
    <t>Economics / Science économique</t>
  </si>
  <si>
    <t>Education / Éducation</t>
  </si>
  <si>
    <t>Fine Arts / Beaux-arts</t>
  </si>
  <si>
    <t>Folklore / Folklore</t>
  </si>
  <si>
    <t>Geography / Géographie</t>
  </si>
  <si>
    <t>History / Histoire</t>
  </si>
  <si>
    <t>Industrial Relations / Relations industrielles</t>
  </si>
  <si>
    <t>Interdisciplinary Studies / Études pluridisciplinaires</t>
  </si>
  <si>
    <t>Law / Droit</t>
  </si>
  <si>
    <t>Library and Information Science / Bibliothéconomie et science de l'information</t>
  </si>
  <si>
    <t>Linguistics / Linguistique</t>
  </si>
  <si>
    <t>Literature and Modern Languages / Littératures et langues modernes</t>
  </si>
  <si>
    <t>Management, Business, Administrative Studies / Sciences administratives, gestion des affaires et commerce</t>
  </si>
  <si>
    <t>Mediaeval Studies / Études médiévales</t>
  </si>
  <si>
    <t>Philosophy / Philosophie</t>
  </si>
  <si>
    <t>Political Science / Sciences politiques</t>
  </si>
  <si>
    <t>Psychology / Psychologie</t>
  </si>
  <si>
    <t>Religious Studies / Études religieuses</t>
  </si>
  <si>
    <t>Social Work / Travail social</t>
  </si>
  <si>
    <t>Sociology / Sociologie</t>
  </si>
  <si>
    <t>Urban and Regional Studies, Environmental Studies / Urbanisme, aménagement régional et études environnementales</t>
  </si>
  <si>
    <t>Table / Tableau 4</t>
  </si>
  <si>
    <t>BY DISCIPLINE CLUSTER / SELON LE REGROUPEMENT DE DISCIPLINES</t>
  </si>
  <si>
    <t xml:space="preserve">Discipline Cluster / Regroupement de disciplines  </t>
  </si>
  <si>
    <t xml:space="preserve">Humanities / Humanités  </t>
  </si>
  <si>
    <t xml:space="preserve">Social sciences / Sciences sociales  </t>
  </si>
  <si>
    <t>Interdisciplinary / Pluridisciplinaire</t>
  </si>
  <si>
    <t>Table / Tableau 5</t>
  </si>
  <si>
    <t xml:space="preserve">Research Area / Domaine de Recherche  </t>
  </si>
  <si>
    <t>Agriculture / Agriculture</t>
  </si>
  <si>
    <t>Arts and culture / Beaux-arts et culture</t>
  </si>
  <si>
    <t>Biotechnology / Biotechnologie</t>
  </si>
  <si>
    <t>Children / Enfance</t>
  </si>
  <si>
    <t>Communication / Communications</t>
  </si>
  <si>
    <t>Economic and Regional Development / Développement économique et régional</t>
  </si>
  <si>
    <t>Elderly / Personnes âgées</t>
  </si>
  <si>
    <t>Employment and labour / Emploi et travail</t>
  </si>
  <si>
    <t>Energy and natural resources / Énergie et ressources naturelles</t>
  </si>
  <si>
    <t>Environment and Sustainability / Environnement et développement durable</t>
  </si>
  <si>
    <t>Ethics / Éthique</t>
  </si>
  <si>
    <t>Family / Famille</t>
  </si>
  <si>
    <t>Financial and Monetary Systems / Systèmes financiers et monétaires</t>
  </si>
  <si>
    <t>Gender Issues / Questions touchant les sexes</t>
  </si>
  <si>
    <t>Global/Climate Change / Changements climatiques/planétaires</t>
  </si>
  <si>
    <t>Globalization / Mondialisation</t>
  </si>
  <si>
    <t>Immigration / Immigration</t>
  </si>
  <si>
    <t>Indigenous peoples / Populations indigènes</t>
  </si>
  <si>
    <t>Information Technologies / Technologies de l'information</t>
  </si>
  <si>
    <t>Innovation, Industrial and Technological Development / Innovation, développement industriel et technique</t>
  </si>
  <si>
    <t>International Relations, Development and Trade / Relations internationales, commerce et développement</t>
  </si>
  <si>
    <t>Law and Justice / Droit et justice</t>
  </si>
  <si>
    <t>Leisure, recreation and tourism / Loisirs et tourisme</t>
  </si>
  <si>
    <t>Literacy / Alphabétisation</t>
  </si>
  <si>
    <t>Management / Gestion</t>
  </si>
  <si>
    <t>Multiculturalism and ethnic studies / Multiculturalisme et études ethniques</t>
  </si>
  <si>
    <t>Northern development / Développement du Nord</t>
  </si>
  <si>
    <t>Not Subject to Research Classification / Sans objet</t>
  </si>
  <si>
    <t>Politics and government / Politique et gouvernement</t>
  </si>
  <si>
    <t>Population studies / Études de la population</t>
  </si>
  <si>
    <t>Post-Secondary Education and Research / Éducation et recherche postsecondaires</t>
  </si>
  <si>
    <t>Poverty / Pauvreté</t>
  </si>
  <si>
    <t>Productivity / Productivité</t>
  </si>
  <si>
    <t>Science and technology / Science et technologie</t>
  </si>
  <si>
    <t>Social development and welfare / Développement social et bien-être</t>
  </si>
  <si>
    <t>Transportation / Transports</t>
  </si>
  <si>
    <t>Violence / Violence</t>
  </si>
  <si>
    <t>Women / Femmes</t>
  </si>
  <si>
    <t>Youth / Jeunesse</t>
  </si>
  <si>
    <t>Table / Tableau 6</t>
  </si>
  <si>
    <t>Applications / Demandes</t>
  </si>
  <si>
    <t>Awarded / Subventions</t>
  </si>
  <si>
    <t>Committee / Comité</t>
  </si>
  <si>
    <t>Aboriginal Research / Recherche Autochtone</t>
  </si>
  <si>
    <t>History; medieval studies; classics; literature; fine arts; philosophy; religious studies; and related fields 1 / Histoire; études médiévales; études classiques; littérature; beaux-arts; philosophie; études religieuses; domaines connexes 1</t>
  </si>
  <si>
    <t>History; medieval studies; classics; literature; fine arts; philosophy; religious studies; and related fields 2 / Histoire; études médiévales; études classiques; littérature; beaux-arts; philosophie; études religieuses; domaines connexes 2</t>
  </si>
  <si>
    <t>Table / Tableau 7</t>
  </si>
  <si>
    <t>BY NEW &amp; REGULAR SCHOLAR / SELON LE NOUVEAU CHERCHEUR ET LE CHERCHEUR ORDINAIRE</t>
  </si>
  <si>
    <t>Committee &amp; new &amp; regular scholar / Comité et nouveau chercheur et chercheur ordinaire</t>
  </si>
  <si>
    <t>% cmte</t>
  </si>
  <si>
    <t>% total</t>
  </si>
  <si>
    <t>$</t>
  </si>
  <si>
    <t>New / Nouveau</t>
  </si>
  <si>
    <t>Regular / Ordinaire</t>
  </si>
  <si>
    <t>Committee Total / Total du comité</t>
  </si>
  <si>
    <t>Table / Tableau 8</t>
  </si>
  <si>
    <t>Table / Tableau 9</t>
  </si>
  <si>
    <t>Insight Development Grant 2012-13 / Subventions de développement Savoir 2012-2013</t>
  </si>
  <si>
    <t>Awards / Subventions</t>
  </si>
  <si>
    <t>Team Size / Taille de l'équipe</t>
  </si>
  <si>
    <t>5 to / à 9</t>
  </si>
  <si>
    <t>10 to / à 14</t>
  </si>
  <si>
    <t>15+</t>
  </si>
  <si>
    <t>Priority area / Domaine prioritaires</t>
  </si>
  <si>
    <t>Aboriginal Research / Recherche autochtone</t>
  </si>
  <si>
    <t>Canadian Environmental Issues / Enjeux environnementaux canadiens</t>
  </si>
  <si>
    <t>Digital Media / Médias numériques</t>
  </si>
  <si>
    <t>Innovation, Leadership and Prosperity / Innovation, leadership et prospérité</t>
  </si>
  <si>
    <t>No priority area / Aucun domaine de recherche prioritaire</t>
  </si>
  <si>
    <t>Northern Communities / Les communautés du Nord</t>
  </si>
  <si>
    <t xml:space="preserve">St. Thomas </t>
  </si>
  <si>
    <t>Dawson College</t>
  </si>
  <si>
    <t>Vanier College</t>
  </si>
  <si>
    <t>CÉGEP du Vieux Montréal</t>
  </si>
  <si>
    <t xml:space="preserve">   U.Q.A.C.</t>
  </si>
  <si>
    <t xml:space="preserve">   I.N.R.S.</t>
  </si>
  <si>
    <t>Fanshawe College</t>
  </si>
  <si>
    <t>Algoma</t>
  </si>
  <si>
    <t xml:space="preserve">Carleton </t>
  </si>
  <si>
    <t xml:space="preserve">Trent </t>
  </si>
  <si>
    <t xml:space="preserve">   St. Jerome's </t>
  </si>
  <si>
    <t xml:space="preserve">   Brescia UC</t>
  </si>
  <si>
    <t xml:space="preserve">   King's UC</t>
  </si>
  <si>
    <t xml:space="preserve">Wilfrid Laurier </t>
  </si>
  <si>
    <t>Humber Institute of Tech.</t>
  </si>
  <si>
    <t>Royal Military College / Collège militaire royal</t>
  </si>
  <si>
    <t>Canadian Mennonite</t>
  </si>
  <si>
    <t xml:space="preserve">Brandon </t>
  </si>
  <si>
    <t>Red Deer College</t>
  </si>
  <si>
    <t>Southern Alberta Institute of Technology</t>
  </si>
  <si>
    <t xml:space="preserve">Mount Royal </t>
  </si>
  <si>
    <t>St. Mary's UC</t>
  </si>
  <si>
    <t>Emily Carr University of Art + Design</t>
  </si>
  <si>
    <t>Douglas College</t>
  </si>
  <si>
    <t>Fraser Valley</t>
  </si>
  <si>
    <t>Trinity Western</t>
  </si>
  <si>
    <t>Archival Science / Archivistique</t>
  </si>
  <si>
    <t>Fisheries / Pêches</t>
  </si>
  <si>
    <t>Health / Santé</t>
  </si>
  <si>
    <t>Housing / Logement</t>
  </si>
  <si>
    <t>Mental Health / Santé mentale</t>
  </si>
  <si>
    <t>Digital economy / Économie numérique</t>
  </si>
  <si>
    <t>Anthropology; archaeology; linguistics; translation; political science; public administration; law; criminology; geography; urban planning and environmental studies; and related fields 1 / Anthropologie; archéologie; linguistique; traduction; sciences politiques; administration publique; droit; criminologie; géographie; urbanisme et études environnementales; domaines connexes 1</t>
  </si>
  <si>
    <t>Anthropology; archaeology; linguistics; translation; political science; public administration; law; criminology; geography; urban planning and environmental studies; and related fields 2 / 2B-Anthropologie; archéologie; linguistique; traduction; sciences politiques; administration publique; droit; criminologie; géographie; urbanisme et études environnementales; domaines connexes 2</t>
  </si>
  <si>
    <t>Business and management; economics; and related fields 1 / Administration et gestion; économie; domaines connexes 1</t>
  </si>
  <si>
    <t>Business and management; economics; and related fields 2 / Administration et gestion; économie; domaines connexes 2</t>
  </si>
  <si>
    <t>Sociology; demography; communication studies; journalism; media studies; gender studies; cultural studies; library and information science; and related fields 1 / Sociologie; démographie; communications; journalisme; études des médias; études de genre; études culturelles; bibliothéconomie et science de l'information; domaines connexes 1</t>
  </si>
  <si>
    <t>Sociology; demography; communication studies; journalism; media studies; gender studies; cultural studies; library and information science; and related fields 2 / Sociologie; démographie; communications; journalisme; études des médias; études de genre; études culturelles; bibliothéconomie et science de l'information; domaines connexes 2</t>
  </si>
  <si>
    <t>Education, psychology, social work; career guidance; and related fields 1 / Éducation; psychologie; travail social; orientation professionnelle; domaines connexes 1</t>
  </si>
  <si>
    <t>Education, psychology, social work; career guidance; and related fields 2 / Éducation; psychologie; travail social; orientation professionnelle; domaines connexes 2</t>
  </si>
  <si>
    <t>BY COMMITTEE AND NEW &amp; REGULAR SCHOLAR / SELON LE COMITÉ ET NOUVEAU CHERCHEUR ET CHERCHEUR ORDINAIRE</t>
  </si>
  <si>
    <t>PPGI - 2012-07-30</t>
  </si>
  <si>
    <t>Anthropology; archaeology; linguistics; translation; political science; public administration; law; criminology; geography; urban planning and environmental studies; and related fields 2 / Anthropologie; archéologie; linguistique; traduction; sciences politiques; administration publique; droit; criminologie; géographie; urbanisme et études environnementales; domaines connexes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</si>
</sst>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-* #,##0_-;\-* #,##0_-;_-* &quot;-&quot;_-;_-@_-"/>
    <numFmt numFmtId="164" formatCode="0.0%"/>
    <numFmt numFmtId="165" formatCode="_-* #,##0.0_-;\-* #,##0.0_-;_-* &quot;-&quot;?_-;_-@_-"/>
    <numFmt numFmtId="166" formatCode="_(* #,##0_);_(* \(#,##0\);_(* &quot;-&quot;_);_(@_)"/>
    <numFmt numFmtId="167" formatCode="_-* #,##0_-;\-* #,##0_-;_-* &quot;-&quot;??_-;_-@_-"/>
  </numFmts>
  <fonts count="29" x14ac:knownFonts="1">
    <font>
      <sz val="11"/>
      <color theme="1"/>
      <name val="Arial Narrow"/>
      <family val="2"/>
    </font>
    <font>
      <sz val="11"/>
      <color theme="1"/>
      <name val="Arial Narrow"/>
      <family val="2"/>
    </font>
    <font>
      <b/>
      <sz val="12"/>
      <name val="Trebuchet MS"/>
      <family val="2"/>
    </font>
    <font>
      <sz val="12"/>
      <name val="Trebuchet MS"/>
      <family val="2"/>
    </font>
    <font>
      <i/>
      <sz val="10"/>
      <name val="Tms Rmn"/>
    </font>
    <font>
      <b/>
      <sz val="10"/>
      <name val="Trebuchet MS"/>
      <family val="2"/>
    </font>
    <font>
      <sz val="10"/>
      <name val="Trebuchet MS"/>
      <family val="2"/>
    </font>
    <font>
      <sz val="9"/>
      <name val="Trebuchet MS"/>
      <family val="2"/>
    </font>
    <font>
      <sz val="10"/>
      <name val="Times New Roman"/>
      <family val="1"/>
    </font>
    <font>
      <sz val="10"/>
      <name val="Arial"/>
      <family val="2"/>
    </font>
    <font>
      <b/>
      <sz val="10"/>
      <color indexed="8"/>
      <name val="Trebuchet MS"/>
      <family val="2"/>
    </font>
    <font>
      <sz val="10"/>
      <color indexed="8"/>
      <name val="Trebuchet MS"/>
      <family val="2"/>
    </font>
    <font>
      <b/>
      <sz val="11"/>
      <name val="Trebuchet MS"/>
      <family val="2"/>
    </font>
    <font>
      <b/>
      <sz val="10"/>
      <color indexed="10"/>
      <name val="Trebuchet MS"/>
      <family val="2"/>
    </font>
    <font>
      <sz val="10"/>
      <name val="MS Sans Serif"/>
      <family val="2"/>
    </font>
    <font>
      <sz val="8"/>
      <name val="Trebuchet MS"/>
      <family val="2"/>
    </font>
    <font>
      <sz val="10"/>
      <name val="Helv"/>
    </font>
    <font>
      <b/>
      <sz val="9"/>
      <name val="Trebuchet MS"/>
      <family val="2"/>
    </font>
    <font>
      <b/>
      <sz val="12"/>
      <color indexed="8"/>
      <name val="Trebuchet MS"/>
      <family val="2"/>
    </font>
    <font>
      <sz val="12"/>
      <color indexed="8"/>
      <name val="Trebuchet MS"/>
      <family val="2"/>
    </font>
    <font>
      <sz val="8"/>
      <color indexed="8"/>
      <name val="Trebuchet MS"/>
      <family val="2"/>
    </font>
    <font>
      <sz val="8"/>
      <color indexed="10"/>
      <name val="Trebuchet MS"/>
      <family val="2"/>
    </font>
    <font>
      <sz val="14"/>
      <name val="Trebuchet MS"/>
      <family val="2"/>
    </font>
    <font>
      <b/>
      <sz val="10"/>
      <color theme="1"/>
      <name val="Trebuchet MS"/>
      <family val="2"/>
    </font>
    <font>
      <sz val="10"/>
      <color theme="1"/>
      <name val="Trebuchet MS"/>
      <family val="2"/>
    </font>
    <font>
      <b/>
      <sz val="12"/>
      <color theme="1"/>
      <name val="Trebuchet MS"/>
      <family val="2"/>
    </font>
    <font>
      <sz val="12"/>
      <color theme="1"/>
      <name val="Trebuchet MS"/>
      <family val="2"/>
    </font>
    <font>
      <sz val="8"/>
      <color theme="1"/>
      <name val="Trebuchet MS"/>
      <family val="2"/>
    </font>
    <font>
      <sz val="9"/>
      <color theme="1"/>
      <name val="Trebuchet MS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5">
    <xf numFmtId="0" fontId="0" fillId="0" borderId="0"/>
    <xf numFmtId="9" fontId="1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166" fontId="8" fillId="0" borderId="0" applyFont="0" applyFill="0" applyBorder="0" applyAlignment="0" applyProtection="0"/>
    <xf numFmtId="0" fontId="4" fillId="0" borderId="0"/>
    <xf numFmtId="0" fontId="14" fillId="0" borderId="0"/>
    <xf numFmtId="0" fontId="16" fillId="0" borderId="0"/>
    <xf numFmtId="0" fontId="14" fillId="0" borderId="0"/>
    <xf numFmtId="0" fontId="16" fillId="0" borderId="0"/>
    <xf numFmtId="0" fontId="16" fillId="0" borderId="0"/>
    <xf numFmtId="0" fontId="16" fillId="0" borderId="0"/>
    <xf numFmtId="0" fontId="14" fillId="0" borderId="0"/>
    <xf numFmtId="0" fontId="14" fillId="0" borderId="0"/>
  </cellStyleXfs>
  <cellXfs count="722">
    <xf numFmtId="0" fontId="0" fillId="0" borderId="0" xfId="0"/>
    <xf numFmtId="0" fontId="2" fillId="0" borderId="0" xfId="0" applyFont="1" applyBorder="1" applyAlignment="1">
      <alignment horizontal="centerContinuous" vertical="top"/>
    </xf>
    <xf numFmtId="0" fontId="2" fillId="0" borderId="0" xfId="0" applyFont="1" applyFill="1" applyBorder="1" applyAlignment="1">
      <alignment horizontal="centerContinuous" vertical="top"/>
    </xf>
    <xf numFmtId="0" fontId="3" fillId="0" borderId="0" xfId="0" applyFont="1" applyBorder="1" applyAlignment="1">
      <alignment horizontal="centerContinuous" vertical="top"/>
    </xf>
    <xf numFmtId="0" fontId="3" fillId="0" borderId="0" xfId="0" applyFont="1" applyBorder="1" applyAlignment="1">
      <alignment vertical="top"/>
    </xf>
    <xf numFmtId="0" fontId="2" fillId="0" borderId="0" xfId="2" applyFont="1" applyFill="1" applyBorder="1" applyAlignment="1">
      <alignment horizontal="centerContinuous" vertical="top"/>
    </xf>
    <xf numFmtId="0" fontId="3" fillId="0" borderId="0" xfId="2" applyFont="1" applyFill="1" applyBorder="1" applyAlignment="1">
      <alignment vertical="top"/>
    </xf>
    <xf numFmtId="0" fontId="5" fillId="0" borderId="0" xfId="0" applyFont="1" applyBorder="1" applyAlignment="1">
      <alignment horizontal="left" vertical="top"/>
    </xf>
    <xf numFmtId="0" fontId="5" fillId="0" borderId="0" xfId="0" applyFont="1" applyFill="1" applyBorder="1" applyAlignment="1">
      <alignment horizontal="left" vertical="top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vertical="top"/>
    </xf>
    <xf numFmtId="0" fontId="5" fillId="0" borderId="0" xfId="0" applyFont="1" applyBorder="1" applyAlignment="1">
      <alignment horizontal="center" vertical="top"/>
    </xf>
    <xf numFmtId="0" fontId="6" fillId="0" borderId="0" xfId="0" applyFont="1" applyAlignment="1">
      <alignment vertical="top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vertical="center"/>
    </xf>
    <xf numFmtId="49" fontId="6" fillId="0" borderId="2" xfId="0" applyNumberFormat="1" applyFont="1" applyFill="1" applyBorder="1" applyAlignment="1">
      <alignment horizontal="center" vertical="center"/>
    </xf>
    <xf numFmtId="164" fontId="6" fillId="0" borderId="2" xfId="3" applyNumberFormat="1" applyFont="1" applyBorder="1" applyAlignment="1">
      <alignment horizontal="left" vertical="center"/>
    </xf>
    <xf numFmtId="49" fontId="6" fillId="0" borderId="3" xfId="0" applyNumberFormat="1" applyFont="1" applyFill="1" applyBorder="1" applyAlignment="1">
      <alignment horizontal="center" vertical="center"/>
    </xf>
    <xf numFmtId="164" fontId="6" fillId="0" borderId="3" xfId="3" applyNumberFormat="1" applyFont="1" applyBorder="1" applyAlignment="1">
      <alignment horizontal="left"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Fill="1" applyBorder="1" applyAlignment="1">
      <alignment horizontal="left" vertical="top"/>
    </xf>
    <xf numFmtId="0" fontId="6" fillId="0" borderId="0" xfId="0" applyFont="1" applyAlignment="1">
      <alignment horizontal="center" vertical="top"/>
    </xf>
    <xf numFmtId="0" fontId="7" fillId="0" borderId="0" xfId="4" applyFont="1" applyBorder="1" applyAlignment="1">
      <alignment vertical="top"/>
    </xf>
    <xf numFmtId="0" fontId="7" fillId="0" borderId="0" xfId="4" applyFont="1" applyFill="1" applyBorder="1" applyAlignment="1">
      <alignment vertical="top"/>
    </xf>
    <xf numFmtId="0" fontId="6" fillId="0" borderId="0" xfId="0" applyFont="1" applyAlignment="1">
      <alignment horizontal="left" vertical="top"/>
    </xf>
    <xf numFmtId="164" fontId="6" fillId="0" borderId="1" xfId="3" applyNumberFormat="1" applyFont="1" applyBorder="1" applyAlignment="1">
      <alignment horizontal="left" vertical="center"/>
    </xf>
    <xf numFmtId="164" fontId="2" fillId="0" borderId="0" xfId="3" applyNumberFormat="1" applyFont="1" applyFill="1" applyAlignment="1">
      <alignment horizontal="centerContinuous" vertical="top"/>
    </xf>
    <xf numFmtId="41" fontId="2" fillId="0" borderId="0" xfId="3" applyNumberFormat="1" applyFont="1" applyFill="1" applyAlignment="1">
      <alignment horizontal="centerContinuous" vertical="top"/>
    </xf>
    <xf numFmtId="165" fontId="2" fillId="0" borderId="0" xfId="3" applyNumberFormat="1" applyFont="1" applyFill="1" applyAlignment="1">
      <alignment horizontal="centerContinuous" vertical="top"/>
    </xf>
    <xf numFmtId="165" fontId="2" fillId="0" borderId="0" xfId="3" applyNumberFormat="1" applyFont="1" applyFill="1" applyBorder="1" applyAlignment="1">
      <alignment horizontal="centerContinuous" vertical="top"/>
    </xf>
    <xf numFmtId="41" fontId="6" fillId="0" borderId="0" xfId="3" applyNumberFormat="1" applyFont="1" applyFill="1" applyAlignment="1">
      <alignment vertical="top"/>
    </xf>
    <xf numFmtId="0" fontId="6" fillId="0" borderId="0" xfId="3" applyFont="1" applyFill="1" applyAlignment="1">
      <alignment vertical="top"/>
    </xf>
    <xf numFmtId="164" fontId="2" fillId="0" borderId="0" xfId="3" applyNumberFormat="1" applyFont="1" applyFill="1" applyAlignment="1">
      <alignment horizontal="center" vertical="top"/>
    </xf>
    <xf numFmtId="41" fontId="2" fillId="0" borderId="0" xfId="3" applyNumberFormat="1" applyFont="1" applyFill="1" applyAlignment="1">
      <alignment horizontal="center" vertical="top"/>
    </xf>
    <xf numFmtId="165" fontId="2" fillId="0" borderId="0" xfId="3" applyNumberFormat="1" applyFont="1" applyFill="1" applyAlignment="1">
      <alignment horizontal="center" vertical="top"/>
    </xf>
    <xf numFmtId="165" fontId="2" fillId="0" borderId="0" xfId="3" applyNumberFormat="1" applyFont="1" applyFill="1" applyBorder="1" applyAlignment="1">
      <alignment horizontal="center" vertical="top"/>
    </xf>
    <xf numFmtId="0" fontId="5" fillId="2" borderId="1" xfId="3" applyFont="1" applyFill="1" applyBorder="1" applyAlignment="1">
      <alignment horizontal="center" vertical="top" wrapText="1"/>
    </xf>
    <xf numFmtId="0" fontId="5" fillId="0" borderId="0" xfId="3" applyFont="1" applyFill="1" applyAlignment="1">
      <alignment horizontal="center" vertical="top"/>
    </xf>
    <xf numFmtId="41" fontId="2" fillId="2" borderId="4" xfId="5" applyNumberFormat="1" applyFont="1" applyFill="1" applyBorder="1" applyAlignment="1">
      <alignment horizontal="centerContinuous" vertical="top"/>
    </xf>
    <xf numFmtId="41" fontId="5" fillId="2" borderId="5" xfId="5" applyNumberFormat="1" applyFont="1" applyFill="1" applyBorder="1" applyAlignment="1">
      <alignment horizontal="centerContinuous" vertical="top"/>
    </xf>
    <xf numFmtId="41" fontId="5" fillId="2" borderId="6" xfId="5" applyNumberFormat="1" applyFont="1" applyFill="1" applyBorder="1" applyAlignment="1">
      <alignment horizontal="centerContinuous" vertical="top"/>
    </xf>
    <xf numFmtId="166" fontId="5" fillId="0" borderId="0" xfId="5" applyFont="1" applyFill="1" applyAlignment="1">
      <alignment horizontal="center" vertical="top"/>
    </xf>
    <xf numFmtId="165" fontId="5" fillId="0" borderId="0" xfId="3" applyNumberFormat="1" applyFont="1" applyFill="1" applyAlignment="1">
      <alignment horizontal="center" vertical="top"/>
    </xf>
    <xf numFmtId="165" fontId="5" fillId="2" borderId="4" xfId="1" applyNumberFormat="1" applyFont="1" applyFill="1" applyBorder="1" applyAlignment="1">
      <alignment horizontal="centerContinuous" vertical="top"/>
    </xf>
    <xf numFmtId="165" fontId="5" fillId="2" borderId="6" xfId="1" applyNumberFormat="1" applyFont="1" applyFill="1" applyBorder="1" applyAlignment="1">
      <alignment horizontal="centerContinuous" vertical="top"/>
    </xf>
    <xf numFmtId="0" fontId="5" fillId="0" borderId="0" xfId="3" applyFont="1" applyFill="1" applyAlignment="1"/>
    <xf numFmtId="41" fontId="10" fillId="2" borderId="7" xfId="6" applyNumberFormat="1" applyFont="1" applyFill="1" applyBorder="1" applyAlignment="1">
      <alignment horizontal="right" wrapText="1"/>
    </xf>
    <xf numFmtId="41" fontId="10" fillId="2" borderId="0" xfId="6" applyNumberFormat="1" applyFont="1" applyFill="1" applyBorder="1" applyAlignment="1">
      <alignment horizontal="right" wrapText="1"/>
    </xf>
    <xf numFmtId="41" fontId="10" fillId="2" borderId="8" xfId="6" applyNumberFormat="1" applyFont="1" applyFill="1" applyBorder="1" applyAlignment="1">
      <alignment horizontal="right"/>
    </xf>
    <xf numFmtId="166" fontId="5" fillId="0" borderId="0" xfId="5" applyFont="1" applyFill="1" applyAlignment="1">
      <alignment horizontal="right"/>
    </xf>
    <xf numFmtId="41" fontId="5" fillId="2" borderId="7" xfId="6" applyNumberFormat="1" applyFont="1" applyFill="1" applyBorder="1" applyAlignment="1">
      <alignment horizontal="right" wrapText="1"/>
    </xf>
    <xf numFmtId="41" fontId="5" fillId="2" borderId="0" xfId="6" applyNumberFormat="1" applyFont="1" applyFill="1" applyBorder="1" applyAlignment="1">
      <alignment horizontal="right" wrapText="1"/>
    </xf>
    <xf numFmtId="41" fontId="5" fillId="2" borderId="8" xfId="6" applyNumberFormat="1" applyFont="1" applyFill="1" applyBorder="1" applyAlignment="1">
      <alignment horizontal="right"/>
    </xf>
    <xf numFmtId="165" fontId="5" fillId="0" borderId="0" xfId="3" applyNumberFormat="1" applyFont="1" applyFill="1" applyAlignment="1">
      <alignment horizontal="right"/>
    </xf>
    <xf numFmtId="165" fontId="5" fillId="2" borderId="7" xfId="5" applyNumberFormat="1" applyFont="1" applyFill="1" applyBorder="1" applyAlignment="1">
      <alignment horizontal="right" wrapText="1"/>
    </xf>
    <xf numFmtId="165" fontId="5" fillId="2" borderId="8" xfId="1" applyNumberFormat="1" applyFont="1" applyFill="1" applyBorder="1" applyAlignment="1">
      <alignment horizontal="right" wrapText="1"/>
    </xf>
    <xf numFmtId="41" fontId="6" fillId="0" borderId="0" xfId="3" applyNumberFormat="1" applyFont="1" applyFill="1" applyAlignment="1"/>
    <xf numFmtId="0" fontId="6" fillId="0" borderId="0" xfId="3" applyFont="1" applyFill="1" applyAlignment="1"/>
    <xf numFmtId="0" fontId="5" fillId="0" borderId="0" xfId="3" applyFont="1" applyFill="1" applyAlignment="1">
      <alignment vertical="top"/>
    </xf>
    <xf numFmtId="41" fontId="5" fillId="2" borderId="9" xfId="5" applyNumberFormat="1" applyFont="1" applyFill="1" applyBorder="1" applyAlignment="1">
      <alignment horizontal="right" vertical="top"/>
    </xf>
    <xf numFmtId="41" fontId="5" fillId="2" borderId="10" xfId="5" applyNumberFormat="1" applyFont="1" applyFill="1" applyBorder="1" applyAlignment="1">
      <alignment horizontal="right" vertical="top"/>
    </xf>
    <xf numFmtId="41" fontId="5" fillId="2" borderId="11" xfId="5" applyNumberFormat="1" applyFont="1" applyFill="1" applyBorder="1" applyAlignment="1">
      <alignment horizontal="right" vertical="top"/>
    </xf>
    <xf numFmtId="166" fontId="5" fillId="0" borderId="0" xfId="5" applyFont="1" applyFill="1" applyAlignment="1">
      <alignment horizontal="right" vertical="top"/>
    </xf>
    <xf numFmtId="165" fontId="5" fillId="0" borderId="0" xfId="3" applyNumberFormat="1" applyFont="1" applyFill="1" applyAlignment="1">
      <alignment horizontal="right" vertical="top"/>
    </xf>
    <xf numFmtId="165" fontId="5" fillId="2" borderId="9" xfId="1" applyNumberFormat="1" applyFont="1" applyFill="1" applyBorder="1" applyAlignment="1">
      <alignment horizontal="right" vertical="top"/>
    </xf>
    <xf numFmtId="165" fontId="5" fillId="2" borderId="11" xfId="1" applyNumberFormat="1" applyFont="1" applyFill="1" applyBorder="1" applyAlignment="1">
      <alignment horizontal="right" vertical="top"/>
    </xf>
    <xf numFmtId="0" fontId="5" fillId="0" borderId="0" xfId="3" applyFont="1" applyFill="1" applyBorder="1" applyAlignment="1">
      <alignment vertical="top" wrapText="1"/>
    </xf>
    <xf numFmtId="41" fontId="5" fillId="0" borderId="0" xfId="5" applyNumberFormat="1" applyFont="1" applyFill="1" applyBorder="1" applyAlignment="1">
      <alignment horizontal="center" vertical="top"/>
    </xf>
    <xf numFmtId="41" fontId="5" fillId="0" borderId="0" xfId="5" applyNumberFormat="1" applyFont="1" applyFill="1" applyAlignment="1">
      <alignment horizontal="center" vertical="top"/>
    </xf>
    <xf numFmtId="165" fontId="5" fillId="0" borderId="0" xfId="1" applyNumberFormat="1" applyFont="1" applyFill="1" applyAlignment="1">
      <alignment horizontal="center" vertical="top"/>
    </xf>
    <xf numFmtId="165" fontId="5" fillId="0" borderId="0" xfId="1" applyNumberFormat="1" applyFont="1" applyFill="1" applyBorder="1" applyAlignment="1">
      <alignment horizontal="center" vertical="top"/>
    </xf>
    <xf numFmtId="0" fontId="5" fillId="0" borderId="0" xfId="3" applyFont="1" applyFill="1" applyBorder="1" applyAlignment="1">
      <alignment horizontal="left" vertical="top"/>
    </xf>
    <xf numFmtId="41" fontId="6" fillId="0" borderId="0" xfId="5" applyNumberFormat="1" applyFont="1" applyFill="1" applyBorder="1" applyAlignment="1">
      <alignment horizontal="center" vertical="top"/>
    </xf>
    <xf numFmtId="41" fontId="6" fillId="0" borderId="0" xfId="5" applyNumberFormat="1" applyFont="1" applyFill="1" applyBorder="1" applyAlignment="1">
      <alignment vertical="top"/>
    </xf>
    <xf numFmtId="166" fontId="6" fillId="0" borderId="0" xfId="5" applyFont="1" applyFill="1" applyBorder="1" applyAlignment="1">
      <alignment vertical="top"/>
    </xf>
    <xf numFmtId="165" fontId="6" fillId="0" borderId="0" xfId="3" applyNumberFormat="1" applyFont="1" applyFill="1" applyBorder="1" applyAlignment="1">
      <alignment vertical="top"/>
    </xf>
    <xf numFmtId="165" fontId="6" fillId="0" borderId="0" xfId="1" applyNumberFormat="1" applyFont="1" applyFill="1" applyBorder="1" applyAlignment="1">
      <alignment vertical="top"/>
    </xf>
    <xf numFmtId="41" fontId="6" fillId="0" borderId="0" xfId="3" applyNumberFormat="1" applyFont="1" applyFill="1" applyBorder="1" applyAlignment="1">
      <alignment vertical="top"/>
    </xf>
    <xf numFmtId="0" fontId="6" fillId="0" borderId="0" xfId="3" applyFont="1" applyFill="1" applyBorder="1" applyAlignment="1">
      <alignment vertical="top"/>
    </xf>
    <xf numFmtId="0" fontId="9" fillId="0" borderId="0" xfId="0" applyFont="1"/>
    <xf numFmtId="41" fontId="6" fillId="0" borderId="0" xfId="5" applyNumberFormat="1" applyFont="1" applyFill="1" applyAlignment="1">
      <alignment horizontal="center" vertical="top"/>
    </xf>
    <xf numFmtId="41" fontId="6" fillId="0" borderId="0" xfId="5" applyNumberFormat="1" applyFont="1" applyFill="1" applyAlignment="1">
      <alignment vertical="top"/>
    </xf>
    <xf numFmtId="166" fontId="6" fillId="0" borderId="0" xfId="5" applyFont="1" applyFill="1" applyAlignment="1">
      <alignment vertical="top"/>
    </xf>
    <xf numFmtId="41" fontId="6" fillId="0" borderId="0" xfId="0" applyNumberFormat="1" applyFont="1" applyAlignment="1">
      <alignment vertical="top"/>
    </xf>
    <xf numFmtId="165" fontId="6" fillId="0" borderId="0" xfId="3" applyNumberFormat="1" applyFont="1" applyFill="1" applyAlignment="1">
      <alignment vertical="top"/>
    </xf>
    <xf numFmtId="165" fontId="6" fillId="0" borderId="0" xfId="1" applyNumberFormat="1" applyFont="1" applyFill="1" applyAlignment="1">
      <alignment vertical="top"/>
    </xf>
    <xf numFmtId="0" fontId="6" fillId="0" borderId="0" xfId="0" applyFont="1" applyFill="1" applyBorder="1" applyAlignment="1">
      <alignment vertical="top"/>
    </xf>
    <xf numFmtId="41" fontId="6" fillId="0" borderId="0" xfId="0" applyNumberFormat="1" applyFont="1" applyFill="1" applyBorder="1" applyAlignment="1">
      <alignment horizontal="center" vertical="top"/>
    </xf>
    <xf numFmtId="41" fontId="6" fillId="0" borderId="0" xfId="0" applyNumberFormat="1" applyFont="1" applyFill="1" applyBorder="1" applyAlignment="1">
      <alignment vertical="top"/>
    </xf>
    <xf numFmtId="4" fontId="6" fillId="0" borderId="0" xfId="0" applyNumberFormat="1" applyFont="1" applyFill="1" applyBorder="1" applyAlignment="1">
      <alignment vertical="top"/>
    </xf>
    <xf numFmtId="165" fontId="6" fillId="0" borderId="0" xfId="0" applyNumberFormat="1" applyFont="1" applyFill="1" applyBorder="1" applyAlignment="1">
      <alignment vertical="top"/>
    </xf>
    <xf numFmtId="165" fontId="6" fillId="0" borderId="0" xfId="0" applyNumberFormat="1" applyFont="1" applyFill="1" applyBorder="1" applyAlignment="1">
      <alignment horizontal="center" vertical="top"/>
    </xf>
    <xf numFmtId="41" fontId="5" fillId="0" borderId="0" xfId="0" applyNumberFormat="1" applyFont="1" applyFill="1" applyBorder="1" applyAlignment="1">
      <alignment horizontal="center" vertical="top"/>
    </xf>
    <xf numFmtId="165" fontId="5" fillId="0" borderId="0" xfId="1" applyNumberFormat="1" applyFont="1" applyFill="1" applyAlignment="1">
      <alignment vertical="top"/>
    </xf>
    <xf numFmtId="165" fontId="5" fillId="0" borderId="0" xfId="1" applyNumberFormat="1" applyFont="1" applyFill="1" applyBorder="1" applyAlignment="1">
      <alignment vertical="top"/>
    </xf>
    <xf numFmtId="0" fontId="5" fillId="0" borderId="0" xfId="0" applyFont="1" applyFill="1" applyBorder="1" applyAlignment="1">
      <alignment vertical="top"/>
    </xf>
    <xf numFmtId="41" fontId="11" fillId="0" borderId="0" xfId="0" applyNumberFormat="1" applyFont="1" applyFill="1" applyBorder="1" applyAlignment="1">
      <alignment horizontal="center" vertical="top"/>
    </xf>
    <xf numFmtId="41" fontId="10" fillId="0" borderId="0" xfId="0" applyNumberFormat="1" applyFont="1" applyFill="1" applyBorder="1" applyAlignment="1">
      <alignment horizontal="center" vertical="top"/>
    </xf>
    <xf numFmtId="0" fontId="5" fillId="0" borderId="0" xfId="0" applyFont="1" applyFill="1" applyBorder="1" applyAlignment="1">
      <alignment vertical="top" wrapText="1"/>
    </xf>
    <xf numFmtId="0" fontId="5" fillId="0" borderId="0" xfId="3" applyFont="1" applyFill="1" applyBorder="1" applyAlignment="1">
      <alignment horizontal="left" vertical="top" wrapText="1"/>
    </xf>
    <xf numFmtId="0" fontId="6" fillId="0" borderId="0" xfId="0" applyFont="1" applyFill="1" applyAlignment="1">
      <alignment vertical="top"/>
    </xf>
    <xf numFmtId="41" fontId="5" fillId="0" borderId="0" xfId="0" applyNumberFormat="1" applyFont="1" applyAlignment="1">
      <alignment horizontal="center" vertical="top"/>
    </xf>
    <xf numFmtId="41" fontId="5" fillId="0" borderId="0" xfId="0" applyNumberFormat="1" applyFont="1" applyAlignment="1">
      <alignment vertical="top"/>
    </xf>
    <xf numFmtId="4" fontId="6" fillId="0" borderId="0" xfId="0" applyNumberFormat="1" applyFont="1" applyFill="1" applyAlignment="1">
      <alignment vertical="top"/>
    </xf>
    <xf numFmtId="165" fontId="6" fillId="0" borderId="0" xfId="0" applyNumberFormat="1" applyFont="1" applyFill="1" applyAlignment="1">
      <alignment vertical="top"/>
    </xf>
    <xf numFmtId="0" fontId="6" fillId="0" borderId="0" xfId="3" applyFont="1" applyFill="1" applyBorder="1" applyAlignment="1">
      <alignment horizontal="left" vertical="top" wrapText="1"/>
    </xf>
    <xf numFmtId="0" fontId="5" fillId="2" borderId="1" xfId="3" applyFont="1" applyFill="1" applyBorder="1" applyAlignment="1">
      <alignment horizontal="left" vertical="top" wrapText="1"/>
    </xf>
    <xf numFmtId="41" fontId="6" fillId="2" borderId="4" xfId="0" applyNumberFormat="1" applyFont="1" applyFill="1" applyBorder="1" applyAlignment="1">
      <alignment horizontal="center" vertical="top"/>
    </xf>
    <xf numFmtId="41" fontId="6" fillId="2" borderId="5" xfId="0" applyNumberFormat="1" applyFont="1" applyFill="1" applyBorder="1" applyAlignment="1">
      <alignment horizontal="center" vertical="top"/>
    </xf>
    <xf numFmtId="41" fontId="6" fillId="2" borderId="6" xfId="0" applyNumberFormat="1" applyFont="1" applyFill="1" applyBorder="1" applyAlignment="1">
      <alignment vertical="top"/>
    </xf>
    <xf numFmtId="165" fontId="6" fillId="2" borderId="4" xfId="0" applyNumberFormat="1" applyFont="1" applyFill="1" applyBorder="1" applyAlignment="1">
      <alignment horizontal="center" vertical="top"/>
    </xf>
    <xf numFmtId="165" fontId="6" fillId="2" borderId="6" xfId="0" applyNumberFormat="1" applyFont="1" applyFill="1" applyBorder="1" applyAlignment="1">
      <alignment horizontal="center" vertical="top"/>
    </xf>
    <xf numFmtId="0" fontId="12" fillId="2" borderId="2" xfId="3" applyFont="1" applyFill="1" applyBorder="1" applyAlignment="1">
      <alignment horizontal="left" vertical="top" wrapText="1"/>
    </xf>
    <xf numFmtId="41" fontId="5" fillId="2" borderId="7" xfId="0" applyNumberFormat="1" applyFont="1" applyFill="1" applyBorder="1" applyAlignment="1">
      <alignment horizontal="center" vertical="top"/>
    </xf>
    <xf numFmtId="41" fontId="5" fillId="2" borderId="0" xfId="0" applyNumberFormat="1" applyFont="1" applyFill="1" applyBorder="1" applyAlignment="1">
      <alignment horizontal="center" vertical="top"/>
    </xf>
    <xf numFmtId="41" fontId="5" fillId="2" borderId="8" xfId="0" applyNumberFormat="1" applyFont="1" applyFill="1" applyBorder="1" applyAlignment="1">
      <alignment horizontal="center" vertical="top"/>
    </xf>
    <xf numFmtId="3" fontId="6" fillId="0" borderId="0" xfId="0" applyNumberFormat="1" applyFont="1" applyFill="1" applyAlignment="1">
      <alignment vertical="top"/>
    </xf>
    <xf numFmtId="165" fontId="5" fillId="2" borderId="7" xfId="1" applyNumberFormat="1" applyFont="1" applyFill="1" applyBorder="1" applyAlignment="1">
      <alignment vertical="top"/>
    </xf>
    <xf numFmtId="165" fontId="5" fillId="2" borderId="8" xfId="1" applyNumberFormat="1" applyFont="1" applyFill="1" applyBorder="1" applyAlignment="1">
      <alignment vertical="top"/>
    </xf>
    <xf numFmtId="0" fontId="6" fillId="2" borderId="3" xfId="3" applyFont="1" applyFill="1" applyBorder="1" applyAlignment="1">
      <alignment vertical="top"/>
    </xf>
    <xf numFmtId="41" fontId="6" fillId="2" borderId="9" xfId="5" applyNumberFormat="1" applyFont="1" applyFill="1" applyBorder="1" applyAlignment="1">
      <alignment horizontal="center" vertical="top"/>
    </xf>
    <xf numFmtId="41" fontId="6" fillId="2" borderId="10" xfId="5" applyNumberFormat="1" applyFont="1" applyFill="1" applyBorder="1" applyAlignment="1">
      <alignment horizontal="center" vertical="top"/>
    </xf>
    <xf numFmtId="41" fontId="6" fillId="2" borderId="11" xfId="5" applyNumberFormat="1" applyFont="1" applyFill="1" applyBorder="1" applyAlignment="1">
      <alignment vertical="top"/>
    </xf>
    <xf numFmtId="165" fontId="6" fillId="2" borderId="9" xfId="1" applyNumberFormat="1" applyFont="1" applyFill="1" applyBorder="1" applyAlignment="1">
      <alignment vertical="top"/>
    </xf>
    <xf numFmtId="165" fontId="6" fillId="2" borderId="11" xfId="1" applyNumberFormat="1" applyFont="1" applyFill="1" applyBorder="1" applyAlignment="1">
      <alignment vertical="top"/>
    </xf>
    <xf numFmtId="41" fontId="13" fillId="0" borderId="0" xfId="5" applyNumberFormat="1" applyFont="1" applyFill="1" applyBorder="1" applyAlignment="1">
      <alignment horizontal="center" vertical="top"/>
    </xf>
    <xf numFmtId="166" fontId="5" fillId="0" borderId="0" xfId="5" applyNumberFormat="1" applyFont="1" applyFill="1" applyBorder="1" applyAlignment="1">
      <alignment horizontal="right" vertical="top"/>
    </xf>
    <xf numFmtId="165" fontId="5" fillId="0" borderId="0" xfId="3" applyNumberFormat="1" applyFont="1" applyFill="1" applyBorder="1" applyAlignment="1">
      <alignment horizontal="right" vertical="top"/>
    </xf>
    <xf numFmtId="0" fontId="7" fillId="0" borderId="0" xfId="7" applyFont="1" applyBorder="1" applyAlignment="1">
      <alignment vertical="top"/>
    </xf>
    <xf numFmtId="0" fontId="6" fillId="0" borderId="0" xfId="7" applyFont="1" applyFill="1" applyBorder="1" applyAlignment="1">
      <alignment vertical="top"/>
    </xf>
    <xf numFmtId="41" fontId="15" fillId="0" borderId="0" xfId="7" applyNumberFormat="1" applyFont="1" applyBorder="1" applyAlignment="1">
      <alignment horizontal="center" vertical="top"/>
    </xf>
    <xf numFmtId="3" fontId="15" fillId="0" borderId="0" xfId="7" applyNumberFormat="1" applyFont="1" applyFill="1" applyBorder="1" applyAlignment="1">
      <alignment horizontal="center" vertical="top"/>
    </xf>
    <xf numFmtId="165" fontId="15" fillId="0" borderId="0" xfId="7" applyNumberFormat="1" applyFont="1" applyFill="1" applyBorder="1" applyAlignment="1">
      <alignment vertical="top"/>
    </xf>
    <xf numFmtId="0" fontId="15" fillId="0" borderId="0" xfId="7" applyFont="1" applyFill="1" applyBorder="1" applyAlignment="1">
      <alignment vertical="top"/>
    </xf>
    <xf numFmtId="0" fontId="7" fillId="0" borderId="0" xfId="2" applyFont="1" applyBorder="1" applyAlignment="1">
      <alignment horizontal="left" vertical="top"/>
    </xf>
    <xf numFmtId="0" fontId="6" fillId="0" borderId="0" xfId="2" applyFont="1" applyFill="1" applyBorder="1" applyAlignment="1">
      <alignment horizontal="left" vertical="top"/>
    </xf>
    <xf numFmtId="41" fontId="6" fillId="0" borderId="0" xfId="5" applyNumberFormat="1" applyFont="1" applyAlignment="1">
      <alignment horizontal="center" vertical="top"/>
    </xf>
    <xf numFmtId="41" fontId="5" fillId="0" borderId="0" xfId="2" applyNumberFormat="1" applyFont="1" applyBorder="1" applyAlignment="1">
      <alignment horizontal="left" vertical="top"/>
    </xf>
    <xf numFmtId="165" fontId="15" fillId="0" borderId="0" xfId="8" applyNumberFormat="1" applyFont="1" applyFill="1" applyBorder="1" applyAlignment="1">
      <alignment vertical="top"/>
    </xf>
    <xf numFmtId="165" fontId="15" fillId="0" borderId="0" xfId="8" applyNumberFormat="1" applyFont="1" applyBorder="1" applyAlignment="1">
      <alignment vertical="top"/>
    </xf>
    <xf numFmtId="0" fontId="15" fillId="0" borderId="0" xfId="8" applyFont="1" applyBorder="1" applyAlignment="1">
      <alignment vertical="top"/>
    </xf>
    <xf numFmtId="164" fontId="2" fillId="0" borderId="0" xfId="3" applyNumberFormat="1" applyFont="1" applyAlignment="1">
      <alignment horizontal="centerContinuous" vertical="top"/>
    </xf>
    <xf numFmtId="41" fontId="2" fillId="0" borderId="0" xfId="3" applyNumberFormat="1" applyFont="1" applyAlignment="1">
      <alignment horizontal="centerContinuous" vertical="top"/>
    </xf>
    <xf numFmtId="165" fontId="6" fillId="0" borderId="0" xfId="3" applyNumberFormat="1" applyFont="1" applyAlignment="1">
      <alignment horizontal="centerContinuous" vertical="top"/>
    </xf>
    <xf numFmtId="0" fontId="6" fillId="0" borderId="0" xfId="3" applyFont="1" applyAlignment="1">
      <alignment vertical="top"/>
    </xf>
    <xf numFmtId="0" fontId="2" fillId="0" borderId="0" xfId="0" applyFont="1" applyAlignment="1">
      <alignment horizontal="centerContinuous"/>
    </xf>
    <xf numFmtId="41" fontId="2" fillId="0" borderId="0" xfId="0" applyNumberFormat="1" applyFont="1" applyAlignment="1">
      <alignment horizontal="centerContinuous"/>
    </xf>
    <xf numFmtId="165" fontId="2" fillId="0" borderId="0" xfId="0" applyNumberFormat="1" applyFont="1" applyAlignment="1">
      <alignment horizontal="centerContinuous"/>
    </xf>
    <xf numFmtId="164" fontId="2" fillId="0" borderId="0" xfId="3" applyNumberFormat="1" applyFont="1" applyAlignment="1">
      <alignment horizontal="center" vertical="top"/>
    </xf>
    <xf numFmtId="41" fontId="2" fillId="0" borderId="0" xfId="3" applyNumberFormat="1" applyFont="1" applyAlignment="1">
      <alignment horizontal="center" vertical="top"/>
    </xf>
    <xf numFmtId="165" fontId="6" fillId="0" borderId="0" xfId="3" applyNumberFormat="1" applyFont="1" applyAlignment="1">
      <alignment vertical="top"/>
    </xf>
    <xf numFmtId="0" fontId="6" fillId="2" borderId="1" xfId="3" applyFont="1" applyFill="1" applyBorder="1" applyAlignment="1">
      <alignment vertical="top"/>
    </xf>
    <xf numFmtId="0" fontId="5" fillId="0" borderId="0" xfId="3" applyFont="1" applyFill="1" applyBorder="1" applyAlignment="1">
      <alignment horizontal="center" vertical="top"/>
    </xf>
    <xf numFmtId="166" fontId="5" fillId="0" borderId="0" xfId="5" applyFont="1" applyFill="1" applyBorder="1" applyAlignment="1">
      <alignment horizontal="center" vertical="top"/>
    </xf>
    <xf numFmtId="165" fontId="6" fillId="2" borderId="4" xfId="3" applyNumberFormat="1" applyFont="1" applyFill="1" applyBorder="1" applyAlignment="1">
      <alignment vertical="top"/>
    </xf>
    <xf numFmtId="165" fontId="6" fillId="2" borderId="6" xfId="3" applyNumberFormat="1" applyFont="1" applyFill="1" applyBorder="1" applyAlignment="1">
      <alignment vertical="top"/>
    </xf>
    <xf numFmtId="0" fontId="17" fillId="0" borderId="0" xfId="3" applyFont="1" applyFill="1" applyBorder="1" applyAlignment="1"/>
    <xf numFmtId="166" fontId="17" fillId="0" borderId="0" xfId="5" applyFont="1" applyFill="1" applyBorder="1" applyAlignment="1">
      <alignment horizontal="right"/>
    </xf>
    <xf numFmtId="165" fontId="7" fillId="0" borderId="0" xfId="3" applyNumberFormat="1" applyFont="1" applyFill="1" applyBorder="1" applyAlignment="1">
      <alignment horizontal="right"/>
    </xf>
    <xf numFmtId="165" fontId="5" fillId="2" borderId="7" xfId="3" applyNumberFormat="1" applyFont="1" applyFill="1" applyBorder="1" applyAlignment="1">
      <alignment horizontal="right" wrapText="1"/>
    </xf>
    <xf numFmtId="165" fontId="5" fillId="2" borderId="8" xfId="3" applyNumberFormat="1" applyFont="1" applyFill="1" applyBorder="1" applyAlignment="1">
      <alignment horizontal="right" wrapText="1"/>
    </xf>
    <xf numFmtId="0" fontId="7" fillId="0" borderId="0" xfId="3" applyFont="1" applyFill="1" applyBorder="1" applyAlignment="1"/>
    <xf numFmtId="0" fontId="5" fillId="0" borderId="0" xfId="3" applyFont="1" applyFill="1" applyBorder="1" applyAlignment="1">
      <alignment vertical="top"/>
    </xf>
    <xf numFmtId="165" fontId="6" fillId="0" borderId="0" xfId="3" applyNumberFormat="1" applyFont="1" applyFill="1" applyBorder="1" applyAlignment="1">
      <alignment horizontal="right" vertical="top"/>
    </xf>
    <xf numFmtId="165" fontId="5" fillId="2" borderId="9" xfId="3" applyNumberFormat="1" applyFont="1" applyFill="1" applyBorder="1" applyAlignment="1">
      <alignment horizontal="right" vertical="top"/>
    </xf>
    <xf numFmtId="165" fontId="5" fillId="2" borderId="11" xfId="3" applyNumberFormat="1" applyFont="1" applyFill="1" applyBorder="1" applyAlignment="1">
      <alignment horizontal="right" vertical="top"/>
    </xf>
    <xf numFmtId="41" fontId="5" fillId="2" borderId="4" xfId="5" applyNumberFormat="1" applyFont="1" applyFill="1" applyBorder="1" applyAlignment="1">
      <alignment horizontal="center" vertical="top"/>
    </xf>
    <xf numFmtId="41" fontId="5" fillId="2" borderId="5" xfId="5" applyNumberFormat="1" applyFont="1" applyFill="1" applyBorder="1" applyAlignment="1">
      <alignment horizontal="center" vertical="top"/>
    </xf>
    <xf numFmtId="41" fontId="5" fillId="2" borderId="6" xfId="5" applyNumberFormat="1" applyFont="1" applyFill="1" applyBorder="1" applyAlignment="1">
      <alignment horizontal="center" vertical="top"/>
    </xf>
    <xf numFmtId="165" fontId="6" fillId="2" borderId="4" xfId="3" applyNumberFormat="1" applyFont="1" applyFill="1" applyBorder="1" applyAlignment="1">
      <alignment horizontal="center" vertical="top"/>
    </xf>
    <xf numFmtId="165" fontId="6" fillId="2" borderId="6" xfId="3" applyNumberFormat="1" applyFont="1" applyFill="1" applyBorder="1" applyAlignment="1">
      <alignment horizontal="center" vertical="top"/>
    </xf>
    <xf numFmtId="0" fontId="5" fillId="2" borderId="2" xfId="3" applyFont="1" applyFill="1" applyBorder="1" applyAlignment="1">
      <alignment horizontal="left" vertical="top"/>
    </xf>
    <xf numFmtId="41" fontId="5" fillId="2" borderId="7" xfId="5" applyNumberFormat="1" applyFont="1" applyFill="1" applyBorder="1" applyAlignment="1">
      <alignment horizontal="center" vertical="top"/>
    </xf>
    <xf numFmtId="41" fontId="5" fillId="2" borderId="0" xfId="5" applyNumberFormat="1" applyFont="1" applyFill="1" applyBorder="1" applyAlignment="1">
      <alignment horizontal="center" vertical="top"/>
    </xf>
    <xf numFmtId="41" fontId="5" fillId="2" borderId="8" xfId="5" applyNumberFormat="1" applyFont="1" applyFill="1" applyBorder="1" applyAlignment="1">
      <alignment horizontal="center" vertical="top"/>
    </xf>
    <xf numFmtId="165" fontId="5" fillId="2" borderId="7" xfId="1" applyNumberFormat="1" applyFont="1" applyFill="1" applyBorder="1" applyAlignment="1">
      <alignment horizontal="center" vertical="top"/>
    </xf>
    <xf numFmtId="165" fontId="5" fillId="2" borderId="8" xfId="1" applyNumberFormat="1" applyFont="1" applyFill="1" applyBorder="1" applyAlignment="1">
      <alignment horizontal="center" vertical="top"/>
    </xf>
    <xf numFmtId="0" fontId="5" fillId="2" borderId="3" xfId="3" applyFont="1" applyFill="1" applyBorder="1" applyAlignment="1">
      <alignment horizontal="left" vertical="top"/>
    </xf>
    <xf numFmtId="41" fontId="5" fillId="2" borderId="9" xfId="5" applyNumberFormat="1" applyFont="1" applyFill="1" applyBorder="1" applyAlignment="1">
      <alignment horizontal="center" vertical="top"/>
    </xf>
    <xf numFmtId="41" fontId="5" fillId="2" borderId="10" xfId="5" applyNumberFormat="1" applyFont="1" applyFill="1" applyBorder="1" applyAlignment="1">
      <alignment horizontal="center" vertical="top"/>
    </xf>
    <xf numFmtId="41" fontId="5" fillId="2" borderId="11" xfId="5" applyNumberFormat="1" applyFont="1" applyFill="1" applyBorder="1" applyAlignment="1">
      <alignment horizontal="center" vertical="top"/>
    </xf>
    <xf numFmtId="165" fontId="6" fillId="2" borderId="9" xfId="3" applyNumberFormat="1" applyFont="1" applyFill="1" applyBorder="1" applyAlignment="1">
      <alignment horizontal="center" vertical="top"/>
    </xf>
    <xf numFmtId="165" fontId="6" fillId="2" borderId="11" xfId="3" applyNumberFormat="1" applyFont="1" applyFill="1" applyBorder="1" applyAlignment="1">
      <alignment horizontal="center" vertical="top"/>
    </xf>
    <xf numFmtId="0" fontId="5" fillId="0" borderId="0" xfId="3" applyFont="1" applyBorder="1" applyAlignment="1">
      <alignment horizontal="left" vertical="top"/>
    </xf>
    <xf numFmtId="165" fontId="6" fillId="0" borderId="0" xfId="3" applyNumberFormat="1" applyFont="1" applyBorder="1" applyAlignment="1">
      <alignment vertical="top"/>
    </xf>
    <xf numFmtId="165" fontId="6" fillId="0" borderId="0" xfId="3" applyNumberFormat="1" applyFont="1" applyBorder="1" applyAlignment="1">
      <alignment horizontal="center" vertical="top"/>
    </xf>
    <xf numFmtId="0" fontId="6" fillId="0" borderId="0" xfId="3" applyFont="1" applyBorder="1" applyAlignment="1">
      <alignment vertical="top"/>
    </xf>
    <xf numFmtId="41" fontId="6" fillId="0" borderId="0" xfId="5" applyNumberFormat="1" applyFont="1" applyAlignment="1">
      <alignment vertical="top"/>
    </xf>
    <xf numFmtId="166" fontId="6" fillId="0" borderId="0" xfId="5" applyFont="1" applyAlignment="1">
      <alignment vertical="top"/>
    </xf>
    <xf numFmtId="0" fontId="6" fillId="0" borderId="0" xfId="3" applyFont="1" applyFill="1" applyBorder="1" applyAlignment="1">
      <alignment horizontal="left" vertical="center"/>
    </xf>
    <xf numFmtId="41" fontId="6" fillId="0" borderId="0" xfId="3" applyNumberFormat="1" applyFont="1" applyFill="1" applyBorder="1" applyAlignment="1">
      <alignment horizontal="center" vertical="center"/>
    </xf>
    <xf numFmtId="166" fontId="6" fillId="0" borderId="0" xfId="5" applyNumberFormat="1" applyFont="1" applyFill="1" applyBorder="1" applyAlignment="1">
      <alignment vertical="center"/>
    </xf>
    <xf numFmtId="165" fontId="6" fillId="0" borderId="0" xfId="3" applyNumberFormat="1" applyFont="1" applyFill="1" applyBorder="1" applyAlignment="1">
      <alignment vertical="center"/>
    </xf>
    <xf numFmtId="165" fontId="6" fillId="0" borderId="0" xfId="1" applyNumberFormat="1" applyFont="1" applyFill="1" applyBorder="1" applyAlignment="1">
      <alignment horizontal="center" vertical="center"/>
    </xf>
    <xf numFmtId="0" fontId="6" fillId="0" borderId="0" xfId="3" applyFont="1" applyFill="1" applyBorder="1" applyAlignment="1">
      <alignment vertical="center"/>
    </xf>
    <xf numFmtId="0" fontId="6" fillId="0" borderId="0" xfId="3" applyFont="1" applyFill="1" applyBorder="1" applyAlignment="1">
      <alignment horizontal="left" vertical="center" wrapText="1"/>
    </xf>
    <xf numFmtId="165" fontId="6" fillId="0" borderId="0" xfId="3" applyNumberFormat="1" applyFont="1" applyFill="1" applyBorder="1" applyAlignment="1">
      <alignment horizontal="center" vertical="center"/>
    </xf>
    <xf numFmtId="0" fontId="18" fillId="0" borderId="0" xfId="6" applyFont="1" applyBorder="1" applyAlignment="1">
      <alignment horizontal="centerContinuous" vertical="top"/>
    </xf>
    <xf numFmtId="41" fontId="18" fillId="0" borderId="0" xfId="6" applyNumberFormat="1" applyFont="1" applyBorder="1" applyAlignment="1">
      <alignment horizontal="centerContinuous" vertical="top"/>
    </xf>
    <xf numFmtId="41" fontId="2" fillId="0" borderId="0" xfId="6" applyNumberFormat="1" applyFont="1" applyBorder="1" applyAlignment="1">
      <alignment horizontal="centerContinuous" vertical="top"/>
    </xf>
    <xf numFmtId="0" fontId="6" fillId="0" borderId="0" xfId="6" applyFont="1" applyBorder="1" applyAlignment="1">
      <alignment vertical="top"/>
    </xf>
    <xf numFmtId="41" fontId="11" fillId="0" borderId="0" xfId="6" applyNumberFormat="1" applyFont="1" applyBorder="1" applyAlignment="1">
      <alignment horizontal="centerContinuous" vertical="top"/>
    </xf>
    <xf numFmtId="41" fontId="6" fillId="0" borderId="0" xfId="6" applyNumberFormat="1" applyFont="1" applyBorder="1" applyAlignment="1">
      <alignment horizontal="centerContinuous" vertical="top"/>
    </xf>
    <xf numFmtId="0" fontId="18" fillId="0" borderId="0" xfId="6" applyFont="1" applyBorder="1" applyAlignment="1">
      <alignment vertical="top"/>
    </xf>
    <xf numFmtId="41" fontId="11" fillId="0" borderId="0" xfId="6" applyNumberFormat="1" applyFont="1" applyBorder="1" applyAlignment="1">
      <alignment vertical="top"/>
    </xf>
    <xf numFmtId="41" fontId="19" fillId="0" borderId="0" xfId="6" applyNumberFormat="1" applyFont="1" applyBorder="1" applyAlignment="1">
      <alignment vertical="top"/>
    </xf>
    <xf numFmtId="41" fontId="6" fillId="0" borderId="0" xfId="6" applyNumberFormat="1" applyFont="1" applyBorder="1" applyAlignment="1">
      <alignment vertical="top"/>
    </xf>
    <xf numFmtId="41" fontId="3" fillId="0" borderId="0" xfId="6" applyNumberFormat="1" applyFont="1" applyBorder="1" applyAlignment="1">
      <alignment vertical="top"/>
    </xf>
    <xf numFmtId="0" fontId="5" fillId="2" borderId="1" xfId="6" applyFont="1" applyFill="1" applyBorder="1" applyAlignment="1">
      <alignment vertical="top"/>
    </xf>
    <xf numFmtId="0" fontId="5" fillId="0" borderId="0" xfId="6" applyFont="1" applyFill="1" applyBorder="1" applyAlignment="1">
      <alignment vertical="top"/>
    </xf>
    <xf numFmtId="41" fontId="2" fillId="2" borderId="4" xfId="9" applyNumberFormat="1" applyFont="1" applyFill="1" applyBorder="1" applyAlignment="1">
      <alignment horizontal="centerContinuous" vertical="top"/>
    </xf>
    <xf numFmtId="41" fontId="10" fillId="2" borderId="5" xfId="6" applyNumberFormat="1" applyFont="1" applyFill="1" applyBorder="1" applyAlignment="1">
      <alignment horizontal="centerContinuous" vertical="top"/>
    </xf>
    <xf numFmtId="41" fontId="10" fillId="2" borderId="6" xfId="6" applyNumberFormat="1" applyFont="1" applyFill="1" applyBorder="1" applyAlignment="1">
      <alignment horizontal="centerContinuous" vertical="top"/>
    </xf>
    <xf numFmtId="0" fontId="10" fillId="0" borderId="0" xfId="6" applyFont="1" applyFill="1" applyBorder="1" applyAlignment="1">
      <alignment horizontal="left" vertical="top"/>
    </xf>
    <xf numFmtId="41" fontId="5" fillId="2" borderId="5" xfId="6" applyNumberFormat="1" applyFont="1" applyFill="1" applyBorder="1" applyAlignment="1">
      <alignment horizontal="centerContinuous" vertical="top"/>
    </xf>
    <xf numFmtId="41" fontId="5" fillId="2" borderId="6" xfId="6" applyNumberFormat="1" applyFont="1" applyFill="1" applyBorder="1" applyAlignment="1">
      <alignment horizontal="centerContinuous" vertical="top"/>
    </xf>
    <xf numFmtId="0" fontId="10" fillId="0" borderId="0" xfId="6" applyFont="1" applyFill="1" applyBorder="1" applyAlignment="1">
      <alignment horizontal="center"/>
    </xf>
    <xf numFmtId="0" fontId="10" fillId="0" borderId="0" xfId="6" applyFont="1" applyFill="1" applyBorder="1" applyAlignment="1">
      <alignment horizontal="right"/>
    </xf>
    <xf numFmtId="0" fontId="5" fillId="0" borderId="0" xfId="6" applyFont="1" applyFill="1" applyBorder="1" applyAlignment="1"/>
    <xf numFmtId="0" fontId="11" fillId="0" borderId="0" xfId="6" applyFont="1" applyBorder="1" applyAlignment="1">
      <alignment vertical="top"/>
    </xf>
    <xf numFmtId="0" fontId="10" fillId="0" borderId="0" xfId="6" applyFont="1" applyFill="1" applyBorder="1" applyAlignment="1">
      <alignment vertical="top"/>
    </xf>
    <xf numFmtId="41" fontId="10" fillId="2" borderId="4" xfId="6" applyNumberFormat="1" applyFont="1" applyFill="1" applyBorder="1" applyAlignment="1">
      <alignment horizontal="center" vertical="top"/>
    </xf>
    <xf numFmtId="41" fontId="10" fillId="2" borderId="5" xfId="6" applyNumberFormat="1" applyFont="1" applyFill="1" applyBorder="1" applyAlignment="1">
      <alignment horizontal="center" vertical="top"/>
    </xf>
    <xf numFmtId="41" fontId="10" fillId="2" borderId="6" xfId="6" applyNumberFormat="1" applyFont="1" applyFill="1" applyBorder="1" applyAlignment="1">
      <alignment horizontal="right" vertical="top"/>
    </xf>
    <xf numFmtId="166" fontId="10" fillId="0" borderId="0" xfId="6" applyNumberFormat="1" applyFont="1" applyFill="1" applyBorder="1" applyAlignment="1">
      <alignment horizontal="right" vertical="top"/>
    </xf>
    <xf numFmtId="41" fontId="5" fillId="2" borderId="4" xfId="6" applyNumberFormat="1" applyFont="1" applyFill="1" applyBorder="1" applyAlignment="1">
      <alignment horizontal="center" vertical="top"/>
    </xf>
    <xf numFmtId="41" fontId="5" fillId="2" borderId="5" xfId="6" applyNumberFormat="1" applyFont="1" applyFill="1" applyBorder="1" applyAlignment="1">
      <alignment horizontal="right" vertical="top"/>
    </xf>
    <xf numFmtId="41" fontId="5" fillId="2" borderId="6" xfId="6" applyNumberFormat="1" applyFont="1" applyFill="1" applyBorder="1" applyAlignment="1">
      <alignment horizontal="right" vertical="top"/>
    </xf>
    <xf numFmtId="0" fontId="10" fillId="2" borderId="2" xfId="6" applyFont="1" applyFill="1" applyBorder="1" applyAlignment="1">
      <alignment vertical="top"/>
    </xf>
    <xf numFmtId="41" fontId="10" fillId="2" borderId="7" xfId="6" applyNumberFormat="1" applyFont="1" applyFill="1" applyBorder="1" applyAlignment="1">
      <alignment horizontal="center" vertical="top"/>
    </xf>
    <xf numFmtId="41" fontId="10" fillId="2" borderId="0" xfId="6" applyNumberFormat="1" applyFont="1" applyFill="1" applyBorder="1" applyAlignment="1">
      <alignment horizontal="center" vertical="top"/>
    </xf>
    <xf numFmtId="41" fontId="10" fillId="2" borderId="8" xfId="6" applyNumberFormat="1" applyFont="1" applyFill="1" applyBorder="1" applyAlignment="1">
      <alignment horizontal="center" vertical="top"/>
    </xf>
    <xf numFmtId="41" fontId="5" fillId="2" borderId="7" xfId="6" applyNumberFormat="1" applyFont="1" applyFill="1" applyBorder="1" applyAlignment="1">
      <alignment horizontal="center" vertical="top"/>
    </xf>
    <xf numFmtId="41" fontId="5" fillId="2" borderId="0" xfId="6" applyNumberFormat="1" applyFont="1" applyFill="1" applyBorder="1" applyAlignment="1">
      <alignment horizontal="center" vertical="top"/>
    </xf>
    <xf numFmtId="41" fontId="5" fillId="2" borderId="8" xfId="6" applyNumberFormat="1" applyFont="1" applyFill="1" applyBorder="1" applyAlignment="1">
      <alignment horizontal="center" vertical="top"/>
    </xf>
    <xf numFmtId="0" fontId="11" fillId="2" borderId="3" xfId="6" applyFont="1" applyFill="1" applyBorder="1" applyAlignment="1">
      <alignment vertical="top"/>
    </xf>
    <xf numFmtId="0" fontId="11" fillId="0" borderId="0" xfId="6" applyFont="1" applyFill="1" applyBorder="1" applyAlignment="1">
      <alignment vertical="top"/>
    </xf>
    <xf numFmtId="41" fontId="11" fillId="2" borderId="9" xfId="6" applyNumberFormat="1" applyFont="1" applyFill="1" applyBorder="1" applyAlignment="1">
      <alignment horizontal="center" vertical="top"/>
    </xf>
    <xf numFmtId="41" fontId="11" fillId="2" borderId="10" xfId="6" applyNumberFormat="1" applyFont="1" applyFill="1" applyBorder="1" applyAlignment="1">
      <alignment horizontal="center" vertical="top"/>
    </xf>
    <xf numFmtId="41" fontId="11" fillId="2" borderId="11" xfId="6" applyNumberFormat="1" applyFont="1" applyFill="1" applyBorder="1" applyAlignment="1">
      <alignment vertical="top"/>
    </xf>
    <xf numFmtId="41" fontId="6" fillId="2" borderId="9" xfId="6" applyNumberFormat="1" applyFont="1" applyFill="1" applyBorder="1" applyAlignment="1">
      <alignment horizontal="center" vertical="top"/>
    </xf>
    <xf numFmtId="41" fontId="6" fillId="2" borderId="10" xfId="6" applyNumberFormat="1" applyFont="1" applyFill="1" applyBorder="1" applyAlignment="1">
      <alignment vertical="top"/>
    </xf>
    <xf numFmtId="41" fontId="6" fillId="2" borderId="11" xfId="6" applyNumberFormat="1" applyFont="1" applyFill="1" applyBorder="1" applyAlignment="1">
      <alignment vertical="top"/>
    </xf>
    <xf numFmtId="0" fontId="6" fillId="0" borderId="0" xfId="6" applyFont="1" applyFill="1" applyBorder="1" applyAlignment="1">
      <alignment vertical="top"/>
    </xf>
    <xf numFmtId="0" fontId="15" fillId="0" borderId="0" xfId="7" applyFont="1" applyBorder="1" applyAlignment="1">
      <alignment vertical="top"/>
    </xf>
    <xf numFmtId="41" fontId="20" fillId="0" borderId="0" xfId="7" applyNumberFormat="1" applyFont="1" applyBorder="1" applyAlignment="1">
      <alignment horizontal="center" vertical="top"/>
    </xf>
    <xf numFmtId="3" fontId="15" fillId="0" borderId="0" xfId="7" applyNumberFormat="1" applyFont="1" applyBorder="1" applyAlignment="1">
      <alignment horizontal="center" vertical="top"/>
    </xf>
    <xf numFmtId="41" fontId="11" fillId="0" borderId="0" xfId="6" applyNumberFormat="1" applyFont="1" applyBorder="1" applyAlignment="1">
      <alignment horizontal="center" vertical="top"/>
    </xf>
    <xf numFmtId="41" fontId="6" fillId="0" borderId="0" xfId="6" applyNumberFormat="1" applyFont="1" applyBorder="1" applyAlignment="1">
      <alignment horizontal="center" vertical="top"/>
    </xf>
    <xf numFmtId="0" fontId="11" fillId="0" borderId="0" xfId="6" applyFont="1" applyBorder="1" applyAlignment="1">
      <alignment vertical="center" wrapText="1"/>
    </xf>
    <xf numFmtId="0" fontId="11" fillId="0" borderId="0" xfId="6" applyFont="1" applyBorder="1" applyAlignment="1">
      <alignment vertical="center"/>
    </xf>
    <xf numFmtId="0" fontId="6" fillId="0" borderId="0" xfId="6" applyFont="1" applyBorder="1" applyAlignment="1">
      <alignment vertical="center"/>
    </xf>
    <xf numFmtId="0" fontId="18" fillId="0" borderId="0" xfId="6" applyFont="1" applyAlignment="1">
      <alignment horizontal="centerContinuous"/>
    </xf>
    <xf numFmtId="41" fontId="18" fillId="0" borderId="0" xfId="6" applyNumberFormat="1" applyFont="1" applyBorder="1" applyAlignment="1">
      <alignment horizontal="centerContinuous"/>
    </xf>
    <xf numFmtId="0" fontId="18" fillId="0" borderId="0" xfId="6" applyFont="1" applyBorder="1" applyAlignment="1">
      <alignment horizontal="centerContinuous"/>
    </xf>
    <xf numFmtId="41" fontId="2" fillId="0" borderId="0" xfId="6" applyNumberFormat="1" applyFont="1" applyBorder="1" applyAlignment="1">
      <alignment horizontal="centerContinuous"/>
    </xf>
    <xf numFmtId="0" fontId="6" fillId="0" borderId="0" xfId="6" applyFont="1"/>
    <xf numFmtId="41" fontId="11" fillId="0" borderId="0" xfId="6" applyNumberFormat="1" applyFont="1" applyBorder="1" applyAlignment="1">
      <alignment horizontal="centerContinuous"/>
    </xf>
    <xf numFmtId="41" fontId="6" fillId="0" borderId="0" xfId="6" applyNumberFormat="1" applyFont="1" applyBorder="1" applyAlignment="1">
      <alignment horizontal="centerContinuous"/>
    </xf>
    <xf numFmtId="0" fontId="18" fillId="0" borderId="0" xfId="6" applyFont="1" applyAlignment="1"/>
    <xf numFmtId="41" fontId="11" fillId="0" borderId="0" xfId="6" applyNumberFormat="1" applyFont="1" applyBorder="1" applyAlignment="1"/>
    <xf numFmtId="41" fontId="19" fillId="0" borderId="0" xfId="6" applyNumberFormat="1" applyFont="1" applyBorder="1" applyAlignment="1"/>
    <xf numFmtId="0" fontId="18" fillId="0" borderId="0" xfId="6" applyFont="1" applyBorder="1" applyAlignment="1"/>
    <xf numFmtId="41" fontId="6" fillId="0" borderId="0" xfId="6" applyNumberFormat="1" applyFont="1" applyBorder="1" applyAlignment="1"/>
    <xf numFmtId="41" fontId="3" fillId="0" borderId="0" xfId="6" applyNumberFormat="1" applyFont="1" applyBorder="1" applyAlignment="1"/>
    <xf numFmtId="0" fontId="10" fillId="2" borderId="1" xfId="6" applyFont="1" applyFill="1" applyBorder="1" applyAlignment="1">
      <alignment horizontal="center"/>
    </xf>
    <xf numFmtId="41" fontId="2" fillId="2" borderId="4" xfId="9" applyNumberFormat="1" applyFont="1" applyFill="1" applyBorder="1" applyAlignment="1">
      <alignment horizontal="centerContinuous"/>
    </xf>
    <xf numFmtId="41" fontId="10" fillId="2" borderId="5" xfId="6" applyNumberFormat="1" applyFont="1" applyFill="1" applyBorder="1" applyAlignment="1">
      <alignment horizontal="centerContinuous"/>
    </xf>
    <xf numFmtId="41" fontId="10" fillId="2" borderId="6" xfId="6" applyNumberFormat="1" applyFont="1" applyFill="1" applyBorder="1" applyAlignment="1">
      <alignment horizontal="centerContinuous"/>
    </xf>
    <xf numFmtId="0" fontId="10" fillId="0" borderId="0" xfId="6" applyFont="1" applyFill="1" applyBorder="1" applyAlignment="1">
      <alignment horizontal="left"/>
    </xf>
    <xf numFmtId="41" fontId="5" fillId="2" borderId="5" xfId="6" applyNumberFormat="1" applyFont="1" applyFill="1" applyBorder="1" applyAlignment="1">
      <alignment horizontal="centerContinuous"/>
    </xf>
    <xf numFmtId="41" fontId="5" fillId="2" borderId="6" xfId="6" applyNumberFormat="1" applyFont="1" applyFill="1" applyBorder="1" applyAlignment="1">
      <alignment horizontal="centerContinuous"/>
    </xf>
    <xf numFmtId="0" fontId="5" fillId="0" borderId="0" xfId="6" applyFont="1" applyFill="1"/>
    <xf numFmtId="0" fontId="6" fillId="0" borderId="0" xfId="6" applyFont="1" applyFill="1"/>
    <xf numFmtId="0" fontId="11" fillId="2" borderId="1" xfId="6" applyFont="1" applyFill="1" applyBorder="1"/>
    <xf numFmtId="0" fontId="11" fillId="0" borderId="0" xfId="6" applyFont="1" applyFill="1"/>
    <xf numFmtId="41" fontId="11" fillId="2" borderId="4" xfId="6" applyNumberFormat="1" applyFont="1" applyFill="1" applyBorder="1" applyAlignment="1">
      <alignment horizontal="center"/>
    </xf>
    <xf numFmtId="41" fontId="11" fillId="2" borderId="5" xfId="6" applyNumberFormat="1" applyFont="1" applyFill="1" applyBorder="1" applyAlignment="1">
      <alignment horizontal="center"/>
    </xf>
    <xf numFmtId="41" fontId="11" fillId="2" borderId="6" xfId="6" applyNumberFormat="1" applyFont="1" applyFill="1" applyBorder="1" applyAlignment="1">
      <alignment horizontal="right"/>
    </xf>
    <xf numFmtId="166" fontId="11" fillId="0" borderId="0" xfId="6" applyNumberFormat="1" applyFont="1" applyFill="1" applyAlignment="1">
      <alignment horizontal="right"/>
    </xf>
    <xf numFmtId="41" fontId="6" fillId="2" borderId="4" xfId="6" applyNumberFormat="1" applyFont="1" applyFill="1" applyBorder="1" applyAlignment="1">
      <alignment horizontal="center"/>
    </xf>
    <xf numFmtId="41" fontId="6" fillId="2" borderId="5" xfId="6" applyNumberFormat="1" applyFont="1" applyFill="1" applyBorder="1" applyAlignment="1">
      <alignment horizontal="right"/>
    </xf>
    <xf numFmtId="41" fontId="6" fillId="2" borderId="6" xfId="6" applyNumberFormat="1" applyFont="1" applyFill="1" applyBorder="1" applyAlignment="1">
      <alignment horizontal="right"/>
    </xf>
    <xf numFmtId="0" fontId="10" fillId="2" borderId="2" xfId="6" applyFont="1" applyFill="1" applyBorder="1" applyAlignment="1">
      <alignment horizontal="left"/>
    </xf>
    <xf numFmtId="0" fontId="10" fillId="0" borderId="0" xfId="6" applyFont="1" applyFill="1"/>
    <xf numFmtId="41" fontId="10" fillId="2" borderId="7" xfId="6" applyNumberFormat="1" applyFont="1" applyFill="1" applyBorder="1" applyAlignment="1">
      <alignment horizontal="center"/>
    </xf>
    <xf numFmtId="41" fontId="10" fillId="2" borderId="0" xfId="6" applyNumberFormat="1" applyFont="1" applyFill="1" applyBorder="1" applyAlignment="1">
      <alignment horizontal="center"/>
    </xf>
    <xf numFmtId="41" fontId="10" fillId="2" borderId="8" xfId="6" applyNumberFormat="1" applyFont="1" applyFill="1" applyBorder="1" applyAlignment="1">
      <alignment horizontal="center"/>
    </xf>
    <xf numFmtId="166" fontId="10" fillId="0" borderId="0" xfId="6" applyNumberFormat="1" applyFont="1" applyFill="1" applyAlignment="1">
      <alignment horizontal="right"/>
    </xf>
    <xf numFmtId="41" fontId="5" fillId="2" borderId="7" xfId="6" applyNumberFormat="1" applyFont="1" applyFill="1" applyBorder="1" applyAlignment="1">
      <alignment horizontal="center"/>
    </xf>
    <xf numFmtId="41" fontId="5" fillId="2" borderId="0" xfId="6" applyNumberFormat="1" applyFont="1" applyFill="1" applyBorder="1" applyAlignment="1">
      <alignment horizontal="center"/>
    </xf>
    <xf numFmtId="41" fontId="5" fillId="2" borderId="8" xfId="6" applyNumberFormat="1" applyFont="1" applyFill="1" applyBorder="1" applyAlignment="1">
      <alignment horizontal="center"/>
    </xf>
    <xf numFmtId="0" fontId="11" fillId="2" borderId="3" xfId="6" applyFont="1" applyFill="1" applyBorder="1"/>
    <xf numFmtId="0" fontId="11" fillId="0" borderId="0" xfId="6" applyFont="1"/>
    <xf numFmtId="41" fontId="11" fillId="2" borderId="9" xfId="6" applyNumberFormat="1" applyFont="1" applyFill="1" applyBorder="1"/>
    <xf numFmtId="41" fontId="11" fillId="2" borderId="10" xfId="6" applyNumberFormat="1" applyFont="1" applyFill="1" applyBorder="1"/>
    <xf numFmtId="41" fontId="21" fillId="2" borderId="11" xfId="6" applyNumberFormat="1" applyFont="1" applyFill="1" applyBorder="1"/>
    <xf numFmtId="41" fontId="6" fillId="2" borderId="9" xfId="6" applyNumberFormat="1" applyFont="1" applyFill="1" applyBorder="1"/>
    <xf numFmtId="41" fontId="6" fillId="2" borderId="10" xfId="6" applyNumberFormat="1" applyFont="1" applyFill="1" applyBorder="1"/>
    <xf numFmtId="41" fontId="15" fillId="2" borderId="11" xfId="6" applyNumberFormat="1" applyFont="1" applyFill="1" applyBorder="1"/>
    <xf numFmtId="41" fontId="11" fillId="0" borderId="0" xfId="6" applyNumberFormat="1" applyFont="1"/>
    <xf numFmtId="41" fontId="6" fillId="0" borderId="0" xfId="6" applyNumberFormat="1" applyFont="1"/>
    <xf numFmtId="3" fontId="6" fillId="0" borderId="0" xfId="0" applyNumberFormat="1" applyFont="1" applyBorder="1" applyAlignment="1">
      <alignment horizontal="left" vertical="center" wrapText="1"/>
    </xf>
    <xf numFmtId="0" fontId="11" fillId="0" borderId="0" xfId="6" applyFont="1" applyFill="1" applyBorder="1" applyAlignment="1">
      <alignment vertical="center"/>
    </xf>
    <xf numFmtId="0" fontId="6" fillId="0" borderId="0" xfId="0" applyFont="1" applyBorder="1" applyAlignment="1">
      <alignment vertical="center"/>
    </xf>
    <xf numFmtId="41" fontId="2" fillId="0" borderId="0" xfId="2" applyNumberFormat="1" applyFont="1" applyFill="1" applyBorder="1" applyAlignment="1">
      <alignment horizontal="centerContinuous" vertical="top"/>
    </xf>
    <xf numFmtId="167" fontId="2" fillId="0" borderId="0" xfId="2" applyNumberFormat="1" applyFont="1" applyFill="1" applyBorder="1" applyAlignment="1">
      <alignment horizontal="centerContinuous" vertical="top"/>
    </xf>
    <xf numFmtId="0" fontId="6" fillId="0" borderId="0" xfId="2" applyFont="1" applyFill="1" applyBorder="1" applyAlignment="1">
      <alignment vertical="top"/>
    </xf>
    <xf numFmtId="41" fontId="3" fillId="0" borderId="0" xfId="2" applyNumberFormat="1" applyFont="1" applyFill="1" applyBorder="1" applyAlignment="1">
      <alignment horizontal="centerContinuous" vertical="top"/>
    </xf>
    <xf numFmtId="41" fontId="6" fillId="0" borderId="0" xfId="2" applyNumberFormat="1" applyFont="1" applyFill="1" applyBorder="1" applyAlignment="1">
      <alignment horizontal="centerContinuous" vertical="top"/>
    </xf>
    <xf numFmtId="167" fontId="6" fillId="0" borderId="0" xfId="2" applyNumberFormat="1" applyFont="1" applyFill="1" applyBorder="1" applyAlignment="1">
      <alignment horizontal="centerContinuous" vertical="top"/>
    </xf>
    <xf numFmtId="41" fontId="22" fillId="0" borderId="0" xfId="2" applyNumberFormat="1" applyFont="1" applyFill="1" applyBorder="1" applyAlignment="1">
      <alignment horizontal="centerContinuous" vertical="top"/>
    </xf>
    <xf numFmtId="41" fontId="6" fillId="0" borderId="0" xfId="2" applyNumberFormat="1" applyFont="1" applyFill="1" applyBorder="1" applyAlignment="1">
      <alignment vertical="top"/>
    </xf>
    <xf numFmtId="167" fontId="6" fillId="0" borderId="0" xfId="2" applyNumberFormat="1" applyFont="1" applyFill="1" applyBorder="1" applyAlignment="1">
      <alignment vertical="top"/>
    </xf>
    <xf numFmtId="0" fontId="5" fillId="2" borderId="1" xfId="2" applyFont="1" applyFill="1" applyBorder="1" applyAlignment="1">
      <alignment horizontal="center" vertical="top"/>
    </xf>
    <xf numFmtId="0" fontId="5" fillId="0" borderId="0" xfId="2" applyFont="1" applyFill="1" applyBorder="1" applyAlignment="1">
      <alignment horizontal="center" vertical="top"/>
    </xf>
    <xf numFmtId="167" fontId="5" fillId="0" borderId="2" xfId="9" applyNumberFormat="1" applyFont="1" applyFill="1" applyBorder="1" applyAlignment="1">
      <alignment horizontal="centerContinuous" vertical="top"/>
    </xf>
    <xf numFmtId="41" fontId="5" fillId="2" borderId="5" xfId="9" applyNumberFormat="1" applyFont="1" applyFill="1" applyBorder="1" applyAlignment="1">
      <alignment horizontal="centerContinuous" vertical="top"/>
    </xf>
    <xf numFmtId="41" fontId="5" fillId="2" borderId="6" xfId="9" applyNumberFormat="1" applyFont="1" applyFill="1" applyBorder="1" applyAlignment="1">
      <alignment horizontal="centerContinuous" vertical="top"/>
    </xf>
    <xf numFmtId="0" fontId="5" fillId="0" borderId="0" xfId="2" applyFont="1" applyFill="1" applyBorder="1" applyAlignment="1">
      <alignment vertical="top"/>
    </xf>
    <xf numFmtId="0" fontId="5" fillId="0" borderId="0" xfId="2" applyFont="1" applyFill="1" applyBorder="1" applyAlignment="1">
      <alignment horizontal="center" wrapText="1"/>
    </xf>
    <xf numFmtId="3" fontId="10" fillId="0" borderId="2" xfId="6" applyNumberFormat="1" applyFont="1" applyFill="1" applyBorder="1" applyAlignment="1">
      <alignment horizontal="right"/>
    </xf>
    <xf numFmtId="0" fontId="5" fillId="0" borderId="0" xfId="2" applyFont="1" applyFill="1" applyBorder="1" applyAlignment="1"/>
    <xf numFmtId="3" fontId="5" fillId="0" borderId="2" xfId="5" applyNumberFormat="1" applyFont="1" applyFill="1" applyBorder="1" applyAlignment="1">
      <alignment horizontal="right" vertical="top"/>
    </xf>
    <xf numFmtId="0" fontId="6" fillId="0" borderId="0" xfId="9" applyFont="1" applyFill="1" applyBorder="1" applyAlignment="1">
      <alignment vertical="top"/>
    </xf>
    <xf numFmtId="41" fontId="6" fillId="0" borderId="0" xfId="9" applyNumberFormat="1" applyFont="1" applyFill="1" applyBorder="1" applyAlignment="1">
      <alignment vertical="top"/>
    </xf>
    <xf numFmtId="167" fontId="6" fillId="0" borderId="0" xfId="9" applyNumberFormat="1" applyFont="1" applyFill="1" applyBorder="1" applyAlignment="1">
      <alignment vertical="top"/>
    </xf>
    <xf numFmtId="0" fontId="6" fillId="2" borderId="1" xfId="9" applyFont="1" applyFill="1" applyBorder="1" applyAlignment="1">
      <alignment horizontal="right" vertical="top"/>
    </xf>
    <xf numFmtId="0" fontId="6" fillId="0" borderId="0" xfId="9" applyFont="1" applyFill="1" applyBorder="1" applyAlignment="1">
      <alignment horizontal="right" vertical="top"/>
    </xf>
    <xf numFmtId="41" fontId="6" fillId="2" borderId="4" xfId="9" applyNumberFormat="1" applyFont="1" applyFill="1" applyBorder="1" applyAlignment="1">
      <alignment horizontal="center" vertical="top"/>
    </xf>
    <xf numFmtId="41" fontId="6" fillId="2" borderId="5" xfId="9" applyNumberFormat="1" applyFont="1" applyFill="1" applyBorder="1" applyAlignment="1">
      <alignment horizontal="center" vertical="top"/>
    </xf>
    <xf numFmtId="41" fontId="6" fillId="2" borderId="6" xfId="9" applyNumberFormat="1" applyFont="1" applyFill="1" applyBorder="1" applyAlignment="1">
      <alignment horizontal="right" vertical="top"/>
    </xf>
    <xf numFmtId="167" fontId="5" fillId="0" borderId="0" xfId="9" applyNumberFormat="1" applyFont="1" applyFill="1" applyBorder="1" applyAlignment="1">
      <alignment horizontal="centerContinuous" vertical="top"/>
    </xf>
    <xf numFmtId="0" fontId="5" fillId="2" borderId="2" xfId="2" applyFont="1" applyFill="1" applyBorder="1" applyAlignment="1">
      <alignment horizontal="left" vertical="top"/>
    </xf>
    <xf numFmtId="0" fontId="5" fillId="0" borderId="0" xfId="2" applyFont="1" applyFill="1" applyBorder="1" applyAlignment="1">
      <alignment horizontal="right" vertical="top"/>
    </xf>
    <xf numFmtId="41" fontId="5" fillId="2" borderId="7" xfId="2" applyNumberFormat="1" applyFont="1" applyFill="1" applyBorder="1" applyAlignment="1">
      <alignment horizontal="center" vertical="top"/>
    </xf>
    <xf numFmtId="41" fontId="5" fillId="2" borderId="0" xfId="2" applyNumberFormat="1" applyFont="1" applyFill="1" applyBorder="1" applyAlignment="1">
      <alignment horizontal="center" vertical="top"/>
    </xf>
    <xf numFmtId="41" fontId="5" fillId="2" borderId="8" xfId="2" applyNumberFormat="1" applyFont="1" applyFill="1" applyBorder="1" applyAlignment="1">
      <alignment horizontal="center" vertical="top"/>
    </xf>
    <xf numFmtId="3" fontId="10" fillId="0" borderId="0" xfId="6" applyNumberFormat="1" applyFont="1" applyFill="1" applyBorder="1" applyAlignment="1">
      <alignment horizontal="right"/>
    </xf>
    <xf numFmtId="0" fontId="6" fillId="2" borderId="3" xfId="9" applyFont="1" applyFill="1" applyBorder="1" applyAlignment="1">
      <alignment vertical="top"/>
    </xf>
    <xf numFmtId="41" fontId="6" fillId="2" borderId="9" xfId="9" applyNumberFormat="1" applyFont="1" applyFill="1" applyBorder="1" applyAlignment="1">
      <alignment horizontal="center" vertical="top"/>
    </xf>
    <xf numFmtId="41" fontId="6" fillId="2" borderId="10" xfId="9" applyNumberFormat="1" applyFont="1" applyFill="1" applyBorder="1" applyAlignment="1">
      <alignment horizontal="center" vertical="top"/>
    </xf>
    <xf numFmtId="41" fontId="21" fillId="2" borderId="11" xfId="9" applyNumberFormat="1" applyFont="1" applyFill="1" applyBorder="1" applyAlignment="1">
      <alignment vertical="top"/>
    </xf>
    <xf numFmtId="3" fontId="5" fillId="0" borderId="0" xfId="5" applyNumberFormat="1" applyFont="1" applyFill="1" applyBorder="1" applyAlignment="1">
      <alignment horizontal="right" vertical="top"/>
    </xf>
    <xf numFmtId="41" fontId="15" fillId="2" borderId="11" xfId="9" applyNumberFormat="1" applyFont="1" applyFill="1" applyBorder="1" applyAlignment="1">
      <alignment vertical="top"/>
    </xf>
    <xf numFmtId="41" fontId="15" fillId="0" borderId="0" xfId="7" applyNumberFormat="1" applyFont="1" applyFill="1" applyBorder="1" applyAlignment="1">
      <alignment horizontal="center" vertical="top"/>
    </xf>
    <xf numFmtId="167" fontId="15" fillId="0" borderId="0" xfId="7" applyNumberFormat="1" applyFont="1" applyFill="1" applyBorder="1" applyAlignment="1">
      <alignment horizontal="center" vertical="top"/>
    </xf>
    <xf numFmtId="0" fontId="6" fillId="0" borderId="0" xfId="9" applyFont="1" applyFill="1" applyBorder="1" applyAlignment="1">
      <alignment vertical="center" wrapText="1"/>
    </xf>
    <xf numFmtId="0" fontId="6" fillId="0" borderId="0" xfId="9" applyFont="1" applyFill="1" applyBorder="1" applyAlignment="1">
      <alignment vertical="center"/>
    </xf>
    <xf numFmtId="0" fontId="2" fillId="0" borderId="0" xfId="10" applyFont="1" applyFill="1" applyBorder="1" applyAlignment="1">
      <alignment horizontal="centerContinuous"/>
    </xf>
    <xf numFmtId="41" fontId="2" fillId="0" borderId="0" xfId="10" applyNumberFormat="1" applyFont="1" applyFill="1" applyBorder="1" applyAlignment="1">
      <alignment horizontal="centerContinuous"/>
    </xf>
    <xf numFmtId="37" fontId="2" fillId="0" borderId="0" xfId="10" applyNumberFormat="1" applyFont="1" applyFill="1" applyBorder="1" applyAlignment="1">
      <alignment horizontal="centerContinuous"/>
    </xf>
    <xf numFmtId="0" fontId="6" fillId="0" borderId="0" xfId="10" applyFont="1" applyFill="1" applyBorder="1"/>
    <xf numFmtId="0" fontId="6" fillId="0" borderId="0" xfId="10" applyFont="1" applyFill="1" applyBorder="1" applyAlignment="1">
      <alignment horizontal="centerContinuous"/>
    </xf>
    <xf numFmtId="41" fontId="6" fillId="0" borderId="0" xfId="10" applyNumberFormat="1" applyFont="1" applyFill="1" applyBorder="1" applyAlignment="1">
      <alignment horizontal="centerContinuous"/>
    </xf>
    <xf numFmtId="37" fontId="6" fillId="0" borderId="0" xfId="10" applyNumberFormat="1" applyFont="1" applyFill="1" applyBorder="1" applyAlignment="1">
      <alignment horizontal="centerContinuous"/>
    </xf>
    <xf numFmtId="0" fontId="5" fillId="0" borderId="0" xfId="10" applyFont="1" applyFill="1" applyBorder="1" applyAlignment="1">
      <alignment horizontal="center"/>
    </xf>
    <xf numFmtId="0" fontId="6" fillId="0" borderId="0" xfId="10" applyFont="1" applyFill="1" applyBorder="1" applyAlignment="1">
      <alignment horizontal="right"/>
    </xf>
    <xf numFmtId="41" fontId="6" fillId="0" borderId="0" xfId="10" applyNumberFormat="1" applyFont="1" applyFill="1" applyBorder="1" applyAlignment="1">
      <alignment horizontal="center"/>
    </xf>
    <xf numFmtId="165" fontId="6" fillId="0" borderId="0" xfId="10" applyNumberFormat="1" applyFont="1" applyFill="1" applyBorder="1" applyAlignment="1">
      <alignment horizontal="center"/>
    </xf>
    <xf numFmtId="37" fontId="6" fillId="0" borderId="0" xfId="10" applyNumberFormat="1" applyFont="1" applyFill="1" applyBorder="1" applyAlignment="1">
      <alignment horizontal="center"/>
    </xf>
    <xf numFmtId="37" fontId="6" fillId="0" borderId="0" xfId="10" applyNumberFormat="1" applyFont="1" applyFill="1" applyBorder="1" applyAlignment="1">
      <alignment horizontal="right"/>
    </xf>
    <xf numFmtId="3" fontId="2" fillId="0" borderId="0" xfId="0" applyNumberFormat="1" applyFont="1" applyAlignment="1">
      <alignment horizontal="centerContinuous"/>
    </xf>
    <xf numFmtId="0" fontId="6" fillId="0" borderId="0" xfId="0" applyFont="1"/>
    <xf numFmtId="0" fontId="3" fillId="0" borderId="0" xfId="0" applyFont="1" applyAlignment="1">
      <alignment horizontal="centerContinuous"/>
    </xf>
    <xf numFmtId="41" fontId="6" fillId="0" borderId="0" xfId="0" applyNumberFormat="1" applyFont="1" applyAlignment="1">
      <alignment horizontal="centerContinuous"/>
    </xf>
    <xf numFmtId="165" fontId="6" fillId="0" borderId="0" xfId="0" applyNumberFormat="1" applyFont="1" applyAlignment="1">
      <alignment horizontal="centerContinuous"/>
    </xf>
    <xf numFmtId="3" fontId="6" fillId="0" borderId="0" xfId="0" applyNumberFormat="1" applyFont="1" applyAlignment="1">
      <alignment horizontal="centerContinuous"/>
    </xf>
    <xf numFmtId="164" fontId="2" fillId="0" borderId="0" xfId="0" applyNumberFormat="1" applyFont="1" applyAlignment="1">
      <alignment horizontal="centerContinuous"/>
    </xf>
    <xf numFmtId="0" fontId="6" fillId="0" borderId="0" xfId="0" applyFont="1" applyAlignment="1">
      <alignment horizontal="center"/>
    </xf>
    <xf numFmtId="41" fontId="6" fillId="0" borderId="0" xfId="0" applyNumberFormat="1" applyFont="1" applyAlignment="1">
      <alignment horizontal="center"/>
    </xf>
    <xf numFmtId="165" fontId="6" fillId="0" borderId="0" xfId="0" applyNumberFormat="1" applyFont="1" applyAlignment="1">
      <alignment horizontal="center"/>
    </xf>
    <xf numFmtId="3" fontId="6" fillId="0" borderId="0" xfId="0" applyNumberFormat="1" applyFont="1" applyAlignment="1">
      <alignment horizontal="center"/>
    </xf>
    <xf numFmtId="0" fontId="5" fillId="2" borderId="1" xfId="0" applyFont="1" applyFill="1" applyBorder="1" applyAlignment="1">
      <alignment horizontal="center" wrapText="1"/>
    </xf>
    <xf numFmtId="0" fontId="5" fillId="0" borderId="0" xfId="0" applyFont="1" applyFill="1" applyBorder="1" applyAlignment="1">
      <alignment horizontal="center"/>
    </xf>
    <xf numFmtId="41" fontId="2" fillId="2" borderId="4" xfId="0" applyNumberFormat="1" applyFont="1" applyFill="1" applyBorder="1" applyAlignment="1">
      <alignment horizontal="centerContinuous" wrapText="1"/>
    </xf>
    <xf numFmtId="165" fontId="5" fillId="2" borderId="5" xfId="0" applyNumberFormat="1" applyFont="1" applyFill="1" applyBorder="1" applyAlignment="1">
      <alignment horizontal="centerContinuous" wrapText="1"/>
    </xf>
    <xf numFmtId="41" fontId="5" fillId="2" borderId="6" xfId="0" applyNumberFormat="1" applyFont="1" applyFill="1" applyBorder="1" applyAlignment="1">
      <alignment horizontal="centerContinuous"/>
    </xf>
    <xf numFmtId="41" fontId="5" fillId="0" borderId="0" xfId="0" applyNumberFormat="1" applyFont="1" applyFill="1" applyBorder="1" applyAlignment="1">
      <alignment horizontal="center"/>
    </xf>
    <xf numFmtId="165" fontId="5" fillId="2" borderId="4" xfId="0" applyNumberFormat="1" applyFont="1" applyFill="1" applyBorder="1" applyAlignment="1">
      <alignment horizontal="center" wrapText="1"/>
    </xf>
    <xf numFmtId="165" fontId="5" fillId="2" borderId="6" xfId="0" applyNumberFormat="1" applyFont="1" applyFill="1" applyBorder="1" applyAlignment="1">
      <alignment horizontal="centerContinuous" wrapText="1"/>
    </xf>
    <xf numFmtId="0" fontId="6" fillId="0" borderId="0" xfId="0" applyFont="1" applyFill="1" applyBorder="1"/>
    <xf numFmtId="0" fontId="5" fillId="0" borderId="0" xfId="0" applyFont="1" applyFill="1" applyBorder="1"/>
    <xf numFmtId="165" fontId="10" fillId="2" borderId="0" xfId="6" applyNumberFormat="1" applyFont="1" applyFill="1" applyBorder="1" applyAlignment="1">
      <alignment horizontal="right" wrapText="1"/>
    </xf>
    <xf numFmtId="41" fontId="5" fillId="2" borderId="8" xfId="0" applyNumberFormat="1" applyFont="1" applyFill="1" applyBorder="1" applyAlignment="1">
      <alignment horizontal="right"/>
    </xf>
    <xf numFmtId="41" fontId="5" fillId="0" borderId="0" xfId="0" applyNumberFormat="1" applyFont="1" applyFill="1" applyBorder="1" applyAlignment="1">
      <alignment horizontal="right"/>
    </xf>
    <xf numFmtId="0" fontId="5" fillId="0" borderId="0" xfId="0" applyFont="1" applyFill="1" applyBorder="1" applyAlignment="1">
      <alignment horizontal="right"/>
    </xf>
    <xf numFmtId="165" fontId="5" fillId="2" borderId="7" xfId="0" applyNumberFormat="1" applyFont="1" applyFill="1" applyBorder="1" applyAlignment="1">
      <alignment horizontal="right" wrapText="1"/>
    </xf>
    <xf numFmtId="165" fontId="5" fillId="2" borderId="8" xfId="0" applyNumberFormat="1" applyFont="1" applyFill="1" applyBorder="1" applyAlignment="1">
      <alignment horizontal="right" wrapText="1"/>
    </xf>
    <xf numFmtId="41" fontId="5" fillId="2" borderId="9" xfId="0" applyNumberFormat="1" applyFont="1" applyFill="1" applyBorder="1" applyAlignment="1">
      <alignment horizontal="right"/>
    </xf>
    <xf numFmtId="165" fontId="5" fillId="2" borderId="10" xfId="5" applyNumberFormat="1" applyFont="1" applyFill="1" applyBorder="1" applyAlignment="1">
      <alignment horizontal="right" vertical="top"/>
    </xf>
    <xf numFmtId="41" fontId="5" fillId="2" borderId="11" xfId="0" applyNumberFormat="1" applyFont="1" applyFill="1" applyBorder="1" applyAlignment="1">
      <alignment horizontal="right"/>
    </xf>
    <xf numFmtId="3" fontId="5" fillId="0" borderId="0" xfId="0" applyNumberFormat="1" applyFont="1" applyFill="1" applyBorder="1" applyAlignment="1">
      <alignment horizontal="right"/>
    </xf>
    <xf numFmtId="165" fontId="5" fillId="2" borderId="9" xfId="0" applyNumberFormat="1" applyFont="1" applyFill="1" applyBorder="1" applyAlignment="1">
      <alignment horizontal="right"/>
    </xf>
    <xf numFmtId="165" fontId="5" fillId="2" borderId="11" xfId="0" applyNumberFormat="1" applyFont="1" applyFill="1" applyBorder="1" applyAlignment="1">
      <alignment horizontal="right"/>
    </xf>
    <xf numFmtId="0" fontId="6" fillId="0" borderId="0" xfId="0" applyFont="1" applyFill="1"/>
    <xf numFmtId="0" fontId="6" fillId="2" borderId="1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41" fontId="6" fillId="2" borderId="4" xfId="0" applyNumberFormat="1" applyFont="1" applyFill="1" applyBorder="1" applyAlignment="1">
      <alignment horizontal="center"/>
    </xf>
    <xf numFmtId="165" fontId="6" fillId="2" borderId="5" xfId="0" applyNumberFormat="1" applyFont="1" applyFill="1" applyBorder="1" applyAlignment="1">
      <alignment horizontal="center"/>
    </xf>
    <xf numFmtId="41" fontId="6" fillId="2" borderId="6" xfId="0" applyNumberFormat="1" applyFont="1" applyFill="1" applyBorder="1" applyAlignment="1">
      <alignment horizontal="center"/>
    </xf>
    <xf numFmtId="41" fontId="6" fillId="0" borderId="0" xfId="0" applyNumberFormat="1" applyFont="1" applyFill="1" applyBorder="1" applyAlignment="1">
      <alignment horizontal="center"/>
    </xf>
    <xf numFmtId="3" fontId="6" fillId="0" borderId="0" xfId="0" applyNumberFormat="1" applyFont="1" applyFill="1" applyBorder="1" applyAlignment="1">
      <alignment horizontal="center"/>
    </xf>
    <xf numFmtId="165" fontId="6" fillId="2" borderId="4" xfId="0" applyNumberFormat="1" applyFont="1" applyFill="1" applyBorder="1" applyAlignment="1">
      <alignment horizontal="center"/>
    </xf>
    <xf numFmtId="165" fontId="6" fillId="2" borderId="6" xfId="0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41" fontId="5" fillId="2" borderId="7" xfId="0" applyNumberFormat="1" applyFont="1" applyFill="1" applyBorder="1" applyAlignment="1">
      <alignment horizontal="center"/>
    </xf>
    <xf numFmtId="165" fontId="5" fillId="2" borderId="0" xfId="0" applyNumberFormat="1" applyFont="1" applyFill="1" applyBorder="1" applyAlignment="1">
      <alignment horizontal="center"/>
    </xf>
    <xf numFmtId="3" fontId="5" fillId="0" borderId="0" xfId="0" applyNumberFormat="1" applyFont="1" applyFill="1" applyBorder="1" applyAlignment="1">
      <alignment horizontal="center"/>
    </xf>
    <xf numFmtId="165" fontId="5" fillId="2" borderId="7" xfId="0" applyNumberFormat="1" applyFont="1" applyFill="1" applyBorder="1" applyAlignment="1">
      <alignment horizontal="center"/>
    </xf>
    <xf numFmtId="165" fontId="5" fillId="2" borderId="8" xfId="0" applyNumberFormat="1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41" fontId="6" fillId="2" borderId="9" xfId="0" applyNumberFormat="1" applyFont="1" applyFill="1" applyBorder="1" applyAlignment="1">
      <alignment horizontal="center"/>
    </xf>
    <xf numFmtId="165" fontId="6" fillId="2" borderId="10" xfId="0" applyNumberFormat="1" applyFont="1" applyFill="1" applyBorder="1" applyAlignment="1">
      <alignment horizontal="center"/>
    </xf>
    <xf numFmtId="41" fontId="6" fillId="2" borderId="11" xfId="0" applyNumberFormat="1" applyFont="1" applyFill="1" applyBorder="1" applyAlignment="1">
      <alignment horizontal="center"/>
    </xf>
    <xf numFmtId="165" fontId="6" fillId="2" borderId="9" xfId="0" applyNumberFormat="1" applyFont="1" applyFill="1" applyBorder="1" applyAlignment="1">
      <alignment horizontal="center"/>
    </xf>
    <xf numFmtId="165" fontId="6" fillId="2" borderId="11" xfId="0" applyNumberFormat="1" applyFont="1" applyFill="1" applyBorder="1" applyAlignment="1">
      <alignment horizontal="center"/>
    </xf>
    <xf numFmtId="165" fontId="6" fillId="0" borderId="0" xfId="0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 vertical="center"/>
    </xf>
    <xf numFmtId="41" fontId="6" fillId="0" borderId="0" xfId="0" applyNumberFormat="1" applyFont="1" applyFill="1" applyBorder="1" applyAlignment="1">
      <alignment horizontal="center" vertical="center"/>
    </xf>
    <xf numFmtId="165" fontId="6" fillId="0" borderId="0" xfId="0" applyNumberFormat="1" applyFont="1" applyFill="1" applyBorder="1" applyAlignment="1">
      <alignment horizontal="center" vertical="center"/>
    </xf>
    <xf numFmtId="3" fontId="6" fillId="0" borderId="0" xfId="0" applyNumberFormat="1" applyFont="1" applyFill="1" applyBorder="1" applyAlignment="1">
      <alignment horizontal="center" vertical="center"/>
    </xf>
    <xf numFmtId="16" fontId="6" fillId="0" borderId="0" xfId="0" applyNumberFormat="1" applyFont="1" applyFill="1" applyBorder="1" applyAlignment="1" applyProtection="1">
      <alignment horizontal="center" vertical="center"/>
      <protection locked="0"/>
    </xf>
    <xf numFmtId="0" fontId="6" fillId="0" borderId="0" xfId="10" applyFont="1" applyFill="1" applyAlignment="1">
      <alignment horizontal="centerContinuous"/>
    </xf>
    <xf numFmtId="41" fontId="6" fillId="0" borderId="0" xfId="10" applyNumberFormat="1" applyFont="1" applyFill="1" applyBorder="1"/>
    <xf numFmtId="0" fontId="5" fillId="2" borderId="1" xfId="9" applyFont="1" applyFill="1" applyBorder="1" applyAlignment="1">
      <alignment horizontal="center"/>
    </xf>
    <xf numFmtId="0" fontId="5" fillId="0" borderId="0" xfId="9" applyFont="1" applyFill="1" applyBorder="1" applyAlignment="1">
      <alignment horizontal="center"/>
    </xf>
    <xf numFmtId="41" fontId="5" fillId="0" borderId="0" xfId="9" applyNumberFormat="1" applyFont="1" applyFill="1" applyBorder="1" applyAlignment="1">
      <alignment horizontal="centerContinuous"/>
    </xf>
    <xf numFmtId="164" fontId="5" fillId="0" borderId="0" xfId="9" applyNumberFormat="1" applyFont="1" applyFill="1" applyBorder="1" applyAlignment="1">
      <alignment horizontal="centerContinuous"/>
    </xf>
    <xf numFmtId="164" fontId="5" fillId="2" borderId="4" xfId="9" applyNumberFormat="1" applyFont="1" applyFill="1" applyBorder="1" applyAlignment="1">
      <alignment horizontal="centerContinuous"/>
    </xf>
    <xf numFmtId="164" fontId="5" fillId="2" borderId="6" xfId="13" applyNumberFormat="1" applyFont="1" applyFill="1" applyBorder="1" applyAlignment="1">
      <alignment horizontal="centerContinuous"/>
    </xf>
    <xf numFmtId="0" fontId="5" fillId="0" borderId="0" xfId="13" applyFont="1" applyFill="1" applyBorder="1"/>
    <xf numFmtId="41" fontId="5" fillId="2" borderId="7" xfId="14" applyNumberFormat="1" applyFont="1" applyFill="1" applyBorder="1" applyAlignment="1">
      <alignment horizontal="right" wrapText="1"/>
    </xf>
    <xf numFmtId="41" fontId="5" fillId="2" borderId="8" xfId="14" applyNumberFormat="1" applyFont="1" applyFill="1" applyBorder="1" applyAlignment="1">
      <alignment horizontal="right"/>
    </xf>
    <xf numFmtId="41" fontId="5" fillId="0" borderId="0" xfId="9" applyNumberFormat="1" applyFont="1" applyFill="1" applyBorder="1" applyAlignment="1">
      <alignment horizontal="right"/>
    </xf>
    <xf numFmtId="164" fontId="5" fillId="0" borderId="0" xfId="9" applyNumberFormat="1" applyFont="1" applyFill="1" applyBorder="1" applyAlignment="1">
      <alignment horizontal="right"/>
    </xf>
    <xf numFmtId="0" fontId="5" fillId="2" borderId="7" xfId="14" applyFont="1" applyFill="1" applyBorder="1" applyAlignment="1">
      <alignment horizontal="right" wrapText="1"/>
    </xf>
    <xf numFmtId="3" fontId="5" fillId="2" borderId="8" xfId="14" applyNumberFormat="1" applyFont="1" applyFill="1" applyBorder="1" applyAlignment="1">
      <alignment horizontal="right" wrapText="1"/>
    </xf>
    <xf numFmtId="41" fontId="5" fillId="2" borderId="9" xfId="9" applyNumberFormat="1" applyFont="1" applyFill="1" applyBorder="1" applyAlignment="1">
      <alignment horizontal="right"/>
    </xf>
    <xf numFmtId="41" fontId="5" fillId="2" borderId="11" xfId="9" applyNumberFormat="1" applyFont="1" applyFill="1" applyBorder="1" applyAlignment="1">
      <alignment horizontal="right"/>
    </xf>
    <xf numFmtId="164" fontId="5" fillId="2" borderId="9" xfId="9" applyNumberFormat="1" applyFont="1" applyFill="1" applyBorder="1" applyAlignment="1">
      <alignment horizontal="right"/>
    </xf>
    <xf numFmtId="164" fontId="5" fillId="2" borderId="11" xfId="13" applyNumberFormat="1" applyFont="1" applyFill="1" applyBorder="1" applyAlignment="1">
      <alignment horizontal="right"/>
    </xf>
    <xf numFmtId="0" fontId="5" fillId="2" borderId="1" xfId="13" applyFont="1" applyFill="1" applyBorder="1" applyAlignment="1">
      <alignment horizontal="left"/>
    </xf>
    <xf numFmtId="0" fontId="5" fillId="0" borderId="0" xfId="13" applyFont="1" applyFill="1" applyBorder="1" applyAlignment="1">
      <alignment horizontal="center"/>
    </xf>
    <xf numFmtId="41" fontId="5" fillId="2" borderId="4" xfId="13" applyNumberFormat="1" applyFont="1" applyFill="1" applyBorder="1"/>
    <xf numFmtId="165" fontId="5" fillId="2" borderId="5" xfId="13" applyNumberFormat="1" applyFont="1" applyFill="1" applyBorder="1"/>
    <xf numFmtId="41" fontId="5" fillId="2" borderId="6" xfId="13" applyNumberFormat="1" applyFont="1" applyFill="1" applyBorder="1" applyAlignment="1">
      <alignment horizontal="right"/>
    </xf>
    <xf numFmtId="41" fontId="5" fillId="0" borderId="0" xfId="13" applyNumberFormat="1" applyFont="1" applyFill="1" applyBorder="1"/>
    <xf numFmtId="165" fontId="5" fillId="2" borderId="4" xfId="13" applyNumberFormat="1" applyFont="1" applyFill="1" applyBorder="1"/>
    <xf numFmtId="165" fontId="5" fillId="2" borderId="6" xfId="13" applyNumberFormat="1" applyFont="1" applyFill="1" applyBorder="1"/>
    <xf numFmtId="0" fontId="5" fillId="2" borderId="2" xfId="13" applyFont="1" applyFill="1" applyBorder="1" applyAlignment="1">
      <alignment horizontal="left"/>
    </xf>
    <xf numFmtId="41" fontId="5" fillId="2" borderId="7" xfId="13" applyNumberFormat="1" applyFont="1" applyFill="1" applyBorder="1" applyAlignment="1">
      <alignment horizontal="center"/>
    </xf>
    <xf numFmtId="165" fontId="5" fillId="2" borderId="0" xfId="9" applyNumberFormat="1" applyFont="1" applyFill="1" applyBorder="1" applyAlignment="1">
      <alignment horizontal="center"/>
    </xf>
    <xf numFmtId="41" fontId="5" fillId="2" borderId="8" xfId="13" applyNumberFormat="1" applyFont="1" applyFill="1" applyBorder="1" applyAlignment="1">
      <alignment horizontal="right"/>
    </xf>
    <xf numFmtId="41" fontId="5" fillId="0" borderId="0" xfId="13" applyNumberFormat="1" applyFont="1" applyFill="1" applyBorder="1" applyAlignment="1">
      <alignment horizontal="center"/>
    </xf>
    <xf numFmtId="0" fontId="5" fillId="2" borderId="3" xfId="13" applyFont="1" applyFill="1" applyBorder="1" applyAlignment="1">
      <alignment horizontal="center"/>
    </xf>
    <xf numFmtId="0" fontId="3" fillId="0" borderId="0" xfId="13" applyFont="1" applyFill="1" applyBorder="1" applyAlignment="1">
      <alignment horizontal="center"/>
    </xf>
    <xf numFmtId="41" fontId="3" fillId="2" borderId="9" xfId="13" applyNumberFormat="1" applyFont="1" applyFill="1" applyBorder="1" applyAlignment="1">
      <alignment horizontal="center"/>
    </xf>
    <xf numFmtId="165" fontId="3" fillId="2" borderId="10" xfId="13" applyNumberFormat="1" applyFont="1" applyFill="1" applyBorder="1" applyAlignment="1">
      <alignment horizontal="center"/>
    </xf>
    <xf numFmtId="41" fontId="3" fillId="2" borderId="11" xfId="13" applyNumberFormat="1" applyFont="1" applyFill="1" applyBorder="1" applyAlignment="1">
      <alignment horizontal="center"/>
    </xf>
    <xf numFmtId="41" fontId="3" fillId="0" borderId="0" xfId="13" applyNumberFormat="1" applyFont="1" applyFill="1" applyBorder="1" applyAlignment="1">
      <alignment horizontal="center"/>
    </xf>
    <xf numFmtId="165" fontId="3" fillId="2" borderId="9" xfId="13" applyNumberFormat="1" applyFont="1" applyFill="1" applyBorder="1" applyAlignment="1">
      <alignment horizontal="center"/>
    </xf>
    <xf numFmtId="165" fontId="3" fillId="2" borderId="11" xfId="13" applyNumberFormat="1" applyFont="1" applyFill="1" applyBorder="1" applyAlignment="1">
      <alignment horizontal="center"/>
    </xf>
    <xf numFmtId="0" fontId="6" fillId="0" borderId="0" xfId="13" applyFont="1" applyFill="1" applyBorder="1"/>
    <xf numFmtId="164" fontId="3" fillId="0" borderId="0" xfId="13" applyNumberFormat="1" applyFont="1" applyFill="1" applyBorder="1" applyAlignment="1">
      <alignment horizontal="center"/>
    </xf>
    <xf numFmtId="0" fontId="7" fillId="0" borderId="0" xfId="3" applyFont="1" applyFill="1" applyAlignment="1">
      <alignment vertical="top"/>
    </xf>
    <xf numFmtId="41" fontId="7" fillId="0" borderId="0" xfId="5" applyNumberFormat="1" applyFont="1" applyFill="1" applyAlignment="1">
      <alignment horizontal="center" vertical="top"/>
    </xf>
    <xf numFmtId="3" fontId="7" fillId="0" borderId="0" xfId="5" applyNumberFormat="1" applyFont="1" applyFill="1" applyAlignment="1">
      <alignment horizontal="center" vertical="top"/>
    </xf>
    <xf numFmtId="41" fontId="7" fillId="0" borderId="0" xfId="5" applyNumberFormat="1" applyFont="1" applyFill="1" applyAlignment="1">
      <alignment vertical="top"/>
    </xf>
    <xf numFmtId="166" fontId="7" fillId="0" borderId="0" xfId="5" applyFont="1" applyFill="1" applyAlignment="1">
      <alignment vertical="top"/>
    </xf>
    <xf numFmtId="3" fontId="7" fillId="0" borderId="0" xfId="5" applyNumberFormat="1" applyFont="1" applyFill="1" applyAlignment="1">
      <alignment vertical="top"/>
    </xf>
    <xf numFmtId="0" fontId="7" fillId="0" borderId="0" xfId="7" applyFont="1" applyBorder="1"/>
    <xf numFmtId="41" fontId="7" fillId="0" borderId="0" xfId="7" applyNumberFormat="1" applyFont="1" applyBorder="1" applyAlignment="1">
      <alignment horizontal="center"/>
    </xf>
    <xf numFmtId="3" fontId="7" fillId="0" borderId="0" xfId="7" applyNumberFormat="1" applyFont="1" applyBorder="1" applyAlignment="1">
      <alignment horizontal="center"/>
    </xf>
    <xf numFmtId="0" fontId="7" fillId="0" borderId="0" xfId="7" applyFont="1" applyBorder="1" applyAlignment="1">
      <alignment horizontal="left"/>
    </xf>
    <xf numFmtId="0" fontId="7" fillId="0" borderId="0" xfId="7" applyFont="1" applyFill="1" applyBorder="1"/>
    <xf numFmtId="0" fontId="6" fillId="0" borderId="0" xfId="13" applyFont="1" applyFill="1" applyBorder="1" applyAlignment="1">
      <alignment horizontal="center" vertical="center"/>
    </xf>
    <xf numFmtId="41" fontId="6" fillId="0" borderId="0" xfId="13" applyNumberFormat="1" applyFont="1" applyFill="1" applyBorder="1" applyAlignment="1">
      <alignment horizontal="center" vertical="center"/>
    </xf>
    <xf numFmtId="165" fontId="6" fillId="0" borderId="0" xfId="9" applyNumberFormat="1" applyFont="1" applyFill="1" applyBorder="1" applyAlignment="1">
      <alignment horizontal="center" vertical="center"/>
    </xf>
    <xf numFmtId="0" fontId="6" fillId="0" borderId="0" xfId="13" applyFont="1" applyFill="1" applyBorder="1" applyAlignment="1">
      <alignment vertical="center"/>
    </xf>
    <xf numFmtId="0" fontId="6" fillId="0" borderId="0" xfId="10" applyFont="1" applyFill="1" applyBorder="1" applyAlignment="1">
      <alignment horizontal="left" vertical="center" wrapText="1"/>
    </xf>
    <xf numFmtId="0" fontId="23" fillId="0" borderId="0" xfId="8" applyFont="1" applyFill="1" applyBorder="1" applyAlignment="1"/>
    <xf numFmtId="41" fontId="23" fillId="0" borderId="0" xfId="8" applyNumberFormat="1" applyFont="1" applyFill="1" applyBorder="1" applyAlignment="1">
      <alignment horizontal="center"/>
    </xf>
    <xf numFmtId="3" fontId="23" fillId="0" borderId="0" xfId="8" applyNumberFormat="1" applyFont="1" applyFill="1" applyBorder="1" applyAlignment="1">
      <alignment horizontal="center"/>
    </xf>
    <xf numFmtId="165" fontId="23" fillId="0" borderId="0" xfId="8" applyNumberFormat="1" applyFont="1" applyFill="1" applyBorder="1" applyAlignment="1">
      <alignment horizontal="center"/>
    </xf>
    <xf numFmtId="0" fontId="24" fillId="0" borderId="0" xfId="8" applyFont="1" applyFill="1" applyBorder="1"/>
    <xf numFmtId="0" fontId="24" fillId="0" borderId="0" xfId="8" applyFont="1" applyFill="1" applyBorder="1" applyAlignment="1">
      <alignment vertical="top"/>
    </xf>
    <xf numFmtId="41" fontId="24" fillId="0" borderId="0" xfId="3" applyNumberFormat="1" applyFont="1" applyFill="1" applyBorder="1" applyAlignment="1">
      <alignment horizontal="center" vertical="center"/>
    </xf>
    <xf numFmtId="166" fontId="24" fillId="0" borderId="0" xfId="5" applyNumberFormat="1" applyFont="1" applyFill="1" applyBorder="1" applyAlignment="1">
      <alignment vertical="center"/>
    </xf>
    <xf numFmtId="165" fontId="24" fillId="0" borderId="0" xfId="8" applyNumberFormat="1" applyFont="1" applyFill="1" applyBorder="1" applyAlignment="1">
      <alignment vertical="top"/>
    </xf>
    <xf numFmtId="165" fontId="24" fillId="0" borderId="0" xfId="8" applyNumberFormat="1" applyFont="1" applyFill="1" applyBorder="1" applyAlignment="1">
      <alignment horizontal="center" vertical="top"/>
    </xf>
    <xf numFmtId="41" fontId="24" fillId="0" borderId="0" xfId="8" applyNumberFormat="1" applyFont="1" applyFill="1" applyBorder="1" applyAlignment="1">
      <alignment horizontal="center" vertical="top"/>
    </xf>
    <xf numFmtId="41" fontId="24" fillId="0" borderId="0" xfId="8" applyNumberFormat="1" applyFont="1" applyFill="1" applyBorder="1" applyAlignment="1">
      <alignment vertical="top"/>
    </xf>
    <xf numFmtId="3" fontId="24" fillId="0" borderId="0" xfId="8" applyNumberFormat="1" applyFont="1" applyFill="1" applyBorder="1" applyAlignment="1">
      <alignment vertical="top"/>
    </xf>
    <xf numFmtId="0" fontId="23" fillId="0" borderId="0" xfId="10" applyFont="1" applyFill="1" applyBorder="1" applyAlignment="1">
      <alignment horizontal="center"/>
    </xf>
    <xf numFmtId="0" fontId="24" fillId="0" borderId="0" xfId="10" applyFont="1" applyFill="1" applyBorder="1" applyAlignment="1">
      <alignment horizontal="centerContinuous"/>
    </xf>
    <xf numFmtId="41" fontId="23" fillId="0" borderId="0" xfId="10" applyNumberFormat="1" applyFont="1" applyFill="1" applyAlignment="1">
      <alignment horizontal="center"/>
    </xf>
    <xf numFmtId="165" fontId="23" fillId="0" borderId="0" xfId="10" applyNumberFormat="1" applyFont="1" applyFill="1" applyAlignment="1">
      <alignment horizontal="center"/>
    </xf>
    <xf numFmtId="41" fontId="23" fillId="0" borderId="0" xfId="10" applyNumberFormat="1" applyFont="1" applyFill="1" applyAlignment="1">
      <alignment horizontal="right"/>
    </xf>
    <xf numFmtId="37" fontId="23" fillId="0" borderId="0" xfId="10" applyNumberFormat="1" applyFont="1" applyFill="1" applyAlignment="1">
      <alignment horizontal="center"/>
    </xf>
    <xf numFmtId="165" fontId="23" fillId="0" borderId="0" xfId="10" applyNumberFormat="1" applyFont="1" applyFill="1" applyBorder="1" applyAlignment="1">
      <alignment horizontal="center"/>
    </xf>
    <xf numFmtId="0" fontId="23" fillId="0" borderId="0" xfId="0" applyFont="1" applyAlignment="1">
      <alignment vertical="top"/>
    </xf>
    <xf numFmtId="0" fontId="24" fillId="0" borderId="0" xfId="10" applyFont="1" applyFill="1" applyBorder="1" applyAlignment="1">
      <alignment vertical="top"/>
    </xf>
    <xf numFmtId="0" fontId="23" fillId="0" borderId="0" xfId="10" applyFont="1" applyFill="1" applyBorder="1" applyAlignment="1">
      <alignment horizontal="center" vertical="top"/>
    </xf>
    <xf numFmtId="0" fontId="24" fillId="0" borderId="0" xfId="10" applyFont="1" applyFill="1" applyBorder="1" applyAlignment="1">
      <alignment horizontal="left" vertical="top"/>
    </xf>
    <xf numFmtId="0" fontId="24" fillId="0" borderId="0" xfId="10" applyFont="1" applyFill="1" applyBorder="1" applyAlignment="1">
      <alignment horizontal="right" vertical="top"/>
    </xf>
    <xf numFmtId="41" fontId="24" fillId="0" borderId="0" xfId="10" applyNumberFormat="1" applyFont="1" applyFill="1" applyBorder="1" applyAlignment="1">
      <alignment horizontal="center" vertical="top"/>
    </xf>
    <xf numFmtId="165" fontId="24" fillId="0" borderId="0" xfId="11" applyNumberFormat="1" applyFont="1" applyFill="1" applyBorder="1" applyAlignment="1">
      <alignment horizontal="center" vertical="top"/>
    </xf>
    <xf numFmtId="165" fontId="24" fillId="0" borderId="0" xfId="1" applyNumberFormat="1" applyFont="1" applyFill="1" applyBorder="1" applyAlignment="1">
      <alignment horizontal="center" vertical="top"/>
    </xf>
    <xf numFmtId="41" fontId="24" fillId="0" borderId="0" xfId="10" applyNumberFormat="1" applyFont="1" applyFill="1" applyBorder="1" applyAlignment="1">
      <alignment horizontal="right" vertical="top"/>
    </xf>
    <xf numFmtId="41" fontId="24" fillId="0" borderId="0" xfId="0" applyNumberFormat="1" applyFont="1"/>
    <xf numFmtId="37" fontId="24" fillId="0" borderId="0" xfId="10" applyNumberFormat="1" applyFont="1" applyFill="1" applyBorder="1" applyAlignment="1">
      <alignment horizontal="right" vertical="top"/>
    </xf>
    <xf numFmtId="165" fontId="24" fillId="0" borderId="0" xfId="10" applyNumberFormat="1" applyFont="1" applyFill="1" applyBorder="1" applyAlignment="1">
      <alignment horizontal="center" vertical="top"/>
    </xf>
    <xf numFmtId="41" fontId="24" fillId="0" borderId="0" xfId="12" applyNumberFormat="1" applyFont="1" applyFill="1" applyBorder="1" applyAlignment="1">
      <alignment horizontal="center" vertical="top"/>
    </xf>
    <xf numFmtId="0" fontId="24" fillId="0" borderId="0" xfId="11" applyFont="1" applyFill="1" applyBorder="1" applyAlignment="1">
      <alignment horizontal="left" vertical="top"/>
    </xf>
    <xf numFmtId="0" fontId="23" fillId="0" borderId="0" xfId="0" applyFont="1" applyAlignment="1">
      <alignment vertical="top" wrapText="1"/>
    </xf>
    <xf numFmtId="164" fontId="25" fillId="0" borderId="0" xfId="3" applyNumberFormat="1" applyFont="1" applyFill="1" applyAlignment="1">
      <alignment horizontal="centerContinuous" vertical="top"/>
    </xf>
    <xf numFmtId="0" fontId="25" fillId="0" borderId="0" xfId="8" applyFont="1" applyFill="1" applyBorder="1" applyAlignment="1">
      <alignment horizontal="centerContinuous"/>
    </xf>
    <xf numFmtId="41" fontId="25" fillId="0" borderId="0" xfId="8" applyNumberFormat="1" applyFont="1" applyFill="1" applyBorder="1" applyAlignment="1">
      <alignment horizontal="centerContinuous"/>
    </xf>
    <xf numFmtId="3" fontId="25" fillId="0" borderId="0" xfId="8" applyNumberFormat="1" applyFont="1" applyFill="1" applyBorder="1" applyAlignment="1">
      <alignment horizontal="centerContinuous"/>
    </xf>
    <xf numFmtId="165" fontId="25" fillId="0" borderId="0" xfId="8" applyNumberFormat="1" applyFont="1" applyFill="1" applyBorder="1" applyAlignment="1">
      <alignment horizontal="centerContinuous"/>
    </xf>
    <xf numFmtId="0" fontId="25" fillId="0" borderId="0" xfId="2" applyFont="1" applyFill="1" applyBorder="1" applyAlignment="1">
      <alignment horizontal="centerContinuous" vertical="top"/>
    </xf>
    <xf numFmtId="41" fontId="25" fillId="0" borderId="0" xfId="3" applyNumberFormat="1" applyFont="1" applyFill="1" applyAlignment="1">
      <alignment horizontal="centerContinuous" vertical="top"/>
    </xf>
    <xf numFmtId="165" fontId="25" fillId="0" borderId="0" xfId="3" applyNumberFormat="1" applyFont="1" applyFill="1" applyAlignment="1">
      <alignment horizontal="centerContinuous" vertical="top"/>
    </xf>
    <xf numFmtId="165" fontId="25" fillId="0" borderId="0" xfId="3" applyNumberFormat="1" applyFont="1" applyFill="1" applyBorder="1" applyAlignment="1">
      <alignment horizontal="centerContinuous" vertical="top"/>
    </xf>
    <xf numFmtId="41" fontId="24" fillId="0" borderId="0" xfId="3" applyNumberFormat="1" applyFont="1" applyFill="1" applyAlignment="1">
      <alignment vertical="top"/>
    </xf>
    <xf numFmtId="0" fontId="24" fillId="0" borderId="0" xfId="3" applyFont="1" applyFill="1" applyAlignment="1">
      <alignment vertical="top"/>
    </xf>
    <xf numFmtId="164" fontId="25" fillId="0" borderId="0" xfId="8" applyNumberFormat="1" applyFont="1" applyFill="1" applyBorder="1" applyAlignment="1">
      <alignment horizontal="centerContinuous"/>
    </xf>
    <xf numFmtId="0" fontId="24" fillId="0" borderId="0" xfId="8" applyFont="1" applyFill="1" applyBorder="1" applyAlignment="1">
      <alignment horizontal="centerContinuous"/>
    </xf>
    <xf numFmtId="41" fontId="26" fillId="0" borderId="0" xfId="8" applyNumberFormat="1" applyFont="1" applyFill="1" applyBorder="1" applyAlignment="1">
      <alignment horizontal="centerContinuous"/>
    </xf>
    <xf numFmtId="41" fontId="24" fillId="0" borderId="0" xfId="8" applyNumberFormat="1" applyFont="1" applyFill="1" applyBorder="1" applyAlignment="1">
      <alignment horizontal="centerContinuous"/>
    </xf>
    <xf numFmtId="3" fontId="24" fillId="0" borderId="0" xfId="8" applyNumberFormat="1" applyFont="1" applyFill="1" applyBorder="1" applyAlignment="1">
      <alignment horizontal="centerContinuous"/>
    </xf>
    <xf numFmtId="165" fontId="24" fillId="0" borderId="0" xfId="8" applyNumberFormat="1" applyFont="1" applyFill="1" applyBorder="1" applyAlignment="1">
      <alignment horizontal="centerContinuous"/>
    </xf>
    <xf numFmtId="0" fontId="25" fillId="2" borderId="1" xfId="8" applyFont="1" applyFill="1" applyBorder="1" applyAlignment="1">
      <alignment horizontal="centerContinuous"/>
    </xf>
    <xf numFmtId="0" fontId="25" fillId="0" borderId="7" xfId="8" applyFont="1" applyFill="1" applyBorder="1" applyAlignment="1">
      <alignment horizontal="centerContinuous"/>
    </xf>
    <xf numFmtId="41" fontId="25" fillId="2" borderId="4" xfId="8" applyNumberFormat="1" applyFont="1" applyFill="1" applyBorder="1" applyAlignment="1">
      <alignment horizontal="centerContinuous"/>
    </xf>
    <xf numFmtId="41" fontId="25" fillId="2" borderId="5" xfId="8" applyNumberFormat="1" applyFont="1" applyFill="1" applyBorder="1" applyAlignment="1">
      <alignment horizontal="centerContinuous"/>
    </xf>
    <xf numFmtId="41" fontId="25" fillId="2" borderId="6" xfId="8" applyNumberFormat="1" applyFont="1" applyFill="1" applyBorder="1" applyAlignment="1">
      <alignment horizontal="centerContinuous"/>
    </xf>
    <xf numFmtId="3" fontId="25" fillId="0" borderId="0" xfId="8" applyNumberFormat="1" applyFont="1" applyFill="1" applyBorder="1" applyAlignment="1"/>
    <xf numFmtId="165" fontId="25" fillId="0" borderId="0" xfId="8" applyNumberFormat="1" applyFont="1" applyFill="1" applyBorder="1" applyAlignment="1"/>
    <xf numFmtId="165" fontId="25" fillId="2" borderId="4" xfId="8" applyNumberFormat="1" applyFont="1" applyFill="1" applyBorder="1" applyAlignment="1">
      <alignment horizontal="centerContinuous"/>
    </xf>
    <xf numFmtId="165" fontId="25" fillId="2" borderId="6" xfId="8" applyNumberFormat="1" applyFont="1" applyFill="1" applyBorder="1" applyAlignment="1">
      <alignment horizontal="centerContinuous"/>
    </xf>
    <xf numFmtId="0" fontId="26" fillId="0" borderId="0" xfId="8" applyFont="1" applyFill="1" applyBorder="1"/>
    <xf numFmtId="0" fontId="23" fillId="2" borderId="2" xfId="8" applyFont="1" applyFill="1" applyBorder="1" applyAlignment="1">
      <alignment horizontal="left" wrapText="1"/>
    </xf>
    <xf numFmtId="0" fontId="23" fillId="0" borderId="7" xfId="8" applyFont="1" applyFill="1" applyBorder="1" applyAlignment="1">
      <alignment horizontal="center" wrapText="1"/>
    </xf>
    <xf numFmtId="41" fontId="23" fillId="2" borderId="7" xfId="6" applyNumberFormat="1" applyFont="1" applyFill="1" applyBorder="1" applyAlignment="1">
      <alignment horizontal="right" wrapText="1"/>
    </xf>
    <xf numFmtId="41" fontId="23" fillId="2" borderId="0" xfId="8" applyNumberFormat="1" applyFont="1" applyFill="1" applyBorder="1" applyAlignment="1">
      <alignment horizontal="right" wrapText="1"/>
    </xf>
    <xf numFmtId="41" fontId="23" fillId="2" borderId="8" xfId="6" applyNumberFormat="1" applyFont="1" applyFill="1" applyBorder="1" applyAlignment="1">
      <alignment horizontal="right"/>
    </xf>
    <xf numFmtId="3" fontId="23" fillId="0" borderId="0" xfId="8" applyNumberFormat="1" applyFont="1" applyFill="1" applyBorder="1" applyAlignment="1">
      <alignment horizontal="right"/>
    </xf>
    <xf numFmtId="165" fontId="23" fillId="0" borderId="0" xfId="8" applyNumberFormat="1" applyFont="1" applyFill="1" applyBorder="1" applyAlignment="1">
      <alignment horizontal="right"/>
    </xf>
    <xf numFmtId="165" fontId="23" fillId="2" borderId="7" xfId="8" applyNumberFormat="1" applyFont="1" applyFill="1" applyBorder="1" applyAlignment="1">
      <alignment horizontal="right" wrapText="1"/>
    </xf>
    <xf numFmtId="165" fontId="23" fillId="2" borderId="8" xfId="8" applyNumberFormat="1" applyFont="1" applyFill="1" applyBorder="1" applyAlignment="1">
      <alignment horizontal="right" wrapText="1"/>
    </xf>
    <xf numFmtId="0" fontId="23" fillId="2" borderId="3" xfId="8" applyFont="1" applyFill="1" applyBorder="1" applyAlignment="1">
      <alignment horizontal="left"/>
    </xf>
    <xf numFmtId="0" fontId="23" fillId="0" borderId="7" xfId="8" applyFont="1" applyFill="1" applyBorder="1" applyAlignment="1"/>
    <xf numFmtId="41" fontId="23" fillId="2" borderId="9" xfId="8" applyNumberFormat="1" applyFont="1" applyFill="1" applyBorder="1" applyAlignment="1">
      <alignment horizontal="right"/>
    </xf>
    <xf numFmtId="41" fontId="23" fillId="2" borderId="10" xfId="8" applyNumberFormat="1" applyFont="1" applyFill="1" applyBorder="1" applyAlignment="1">
      <alignment horizontal="right"/>
    </xf>
    <xf numFmtId="41" fontId="23" fillId="2" borderId="11" xfId="5" applyNumberFormat="1" applyFont="1" applyFill="1" applyBorder="1" applyAlignment="1">
      <alignment horizontal="right" vertical="top"/>
    </xf>
    <xf numFmtId="165" fontId="23" fillId="2" borderId="9" xfId="8" applyNumberFormat="1" applyFont="1" applyFill="1" applyBorder="1" applyAlignment="1">
      <alignment horizontal="right"/>
    </xf>
    <xf numFmtId="165" fontId="23" fillId="2" borderId="11" xfId="8" applyNumberFormat="1" applyFont="1" applyFill="1" applyBorder="1" applyAlignment="1">
      <alignment horizontal="right"/>
    </xf>
    <xf numFmtId="0" fontId="23" fillId="0" borderId="0" xfId="8" applyFont="1" applyFill="1" applyBorder="1" applyAlignment="1">
      <alignment vertical="top"/>
    </xf>
    <xf numFmtId="0" fontId="23" fillId="2" borderId="1" xfId="8" applyFont="1" applyFill="1" applyBorder="1" applyAlignment="1">
      <alignment horizontal="center"/>
    </xf>
    <xf numFmtId="0" fontId="24" fillId="0" borderId="0" xfId="8" applyFont="1" applyFill="1" applyBorder="1" applyAlignment="1"/>
    <xf numFmtId="41" fontId="24" fillId="2" borderId="4" xfId="8" applyNumberFormat="1" applyFont="1" applyFill="1" applyBorder="1" applyAlignment="1">
      <alignment horizontal="center"/>
    </xf>
    <xf numFmtId="41" fontId="24" fillId="2" borderId="5" xfId="8" applyNumberFormat="1" applyFont="1" applyFill="1" applyBorder="1" applyAlignment="1">
      <alignment horizontal="center"/>
    </xf>
    <xf numFmtId="41" fontId="24" fillId="2" borderId="6" xfId="8" applyNumberFormat="1" applyFont="1" applyFill="1" applyBorder="1" applyAlignment="1">
      <alignment horizontal="left"/>
    </xf>
    <xf numFmtId="3" fontId="24" fillId="0" borderId="0" xfId="8" applyNumberFormat="1" applyFont="1" applyFill="1" applyBorder="1" applyAlignment="1">
      <alignment horizontal="left"/>
    </xf>
    <xf numFmtId="165" fontId="24" fillId="0" borderId="0" xfId="8" applyNumberFormat="1" applyFont="1" applyFill="1" applyBorder="1" applyAlignment="1">
      <alignment horizontal="left"/>
    </xf>
    <xf numFmtId="165" fontId="24" fillId="2" borderId="4" xfId="8" applyNumberFormat="1" applyFont="1" applyFill="1" applyBorder="1" applyAlignment="1">
      <alignment horizontal="center"/>
    </xf>
    <xf numFmtId="165" fontId="24" fillId="2" borderId="6" xfId="8" applyNumberFormat="1" applyFont="1" applyFill="1" applyBorder="1" applyAlignment="1">
      <alignment horizontal="center"/>
    </xf>
    <xf numFmtId="0" fontId="24" fillId="0" borderId="0" xfId="8" applyFont="1" applyFill="1" applyBorder="1" applyAlignment="1">
      <alignment horizontal="left"/>
    </xf>
    <xf numFmtId="0" fontId="23" fillId="2" borderId="2" xfId="8" applyFont="1" applyFill="1" applyBorder="1" applyAlignment="1"/>
    <xf numFmtId="41" fontId="23" fillId="2" borderId="7" xfId="8" applyNumberFormat="1" applyFont="1" applyFill="1" applyBorder="1" applyAlignment="1">
      <alignment horizontal="center"/>
    </xf>
    <xf numFmtId="41" fontId="23" fillId="2" borderId="0" xfId="8" applyNumberFormat="1" applyFont="1" applyFill="1" applyBorder="1" applyAlignment="1">
      <alignment horizontal="center"/>
    </xf>
    <xf numFmtId="41" fontId="23" fillId="2" borderId="8" xfId="8" applyNumberFormat="1" applyFont="1" applyFill="1" applyBorder="1" applyAlignment="1">
      <alignment horizontal="center"/>
    </xf>
    <xf numFmtId="165" fontId="23" fillId="0" borderId="0" xfId="8" applyNumberFormat="1" applyFont="1" applyFill="1" applyBorder="1"/>
    <xf numFmtId="165" fontId="23" fillId="2" borderId="7" xfId="8" applyNumberFormat="1" applyFont="1" applyFill="1" applyBorder="1" applyAlignment="1">
      <alignment horizontal="center"/>
    </xf>
    <xf numFmtId="165" fontId="23" fillId="2" borderId="8" xfId="8" applyNumberFormat="1" applyFont="1" applyFill="1" applyBorder="1" applyAlignment="1">
      <alignment horizontal="center"/>
    </xf>
    <xf numFmtId="0" fontId="23" fillId="2" borderId="3" xfId="8" applyFont="1" applyFill="1" applyBorder="1" applyAlignment="1">
      <alignment horizontal="center"/>
    </xf>
    <xf numFmtId="41" fontId="24" fillId="2" borderId="9" xfId="8" applyNumberFormat="1" applyFont="1" applyFill="1" applyBorder="1" applyAlignment="1">
      <alignment horizontal="center"/>
    </xf>
    <xf numFmtId="41" fontId="24" fillId="2" borderId="10" xfId="8" applyNumberFormat="1" applyFont="1" applyFill="1" applyBorder="1" applyAlignment="1">
      <alignment horizontal="center"/>
    </xf>
    <xf numFmtId="41" fontId="24" fillId="2" borderId="11" xfId="8" applyNumberFormat="1" applyFont="1" applyFill="1" applyBorder="1" applyAlignment="1">
      <alignment horizontal="left"/>
    </xf>
    <xf numFmtId="165" fontId="24" fillId="2" borderId="9" xfId="8" applyNumberFormat="1" applyFont="1" applyFill="1" applyBorder="1" applyAlignment="1">
      <alignment horizontal="center"/>
    </xf>
    <xf numFmtId="165" fontId="24" fillId="2" borderId="11" xfId="8" applyNumberFormat="1" applyFont="1" applyFill="1" applyBorder="1" applyAlignment="1">
      <alignment horizontal="center"/>
    </xf>
    <xf numFmtId="0" fontId="27" fillId="0" borderId="0" xfId="8" applyFont="1" applyFill="1"/>
    <xf numFmtId="41" fontId="27" fillId="0" borderId="0" xfId="8" applyNumberFormat="1" applyFont="1" applyFill="1" applyBorder="1" applyAlignment="1">
      <alignment horizontal="center"/>
    </xf>
    <xf numFmtId="41" fontId="27" fillId="0" borderId="0" xfId="8" applyNumberFormat="1" applyFont="1" applyFill="1" applyBorder="1"/>
    <xf numFmtId="3" fontId="27" fillId="0" borderId="0" xfId="8" applyNumberFormat="1" applyFont="1" applyFill="1" applyBorder="1"/>
    <xf numFmtId="165" fontId="27" fillId="0" borderId="0" xfId="8" applyNumberFormat="1" applyFont="1" applyFill="1" applyBorder="1"/>
    <xf numFmtId="0" fontId="27" fillId="0" borderId="0" xfId="8" applyFont="1" applyFill="1" applyBorder="1"/>
    <xf numFmtId="0" fontId="28" fillId="0" borderId="0" xfId="7" applyFont="1" applyBorder="1" applyAlignment="1">
      <alignment vertical="top"/>
    </xf>
    <xf numFmtId="41" fontId="24" fillId="0" borderId="0" xfId="5" applyNumberFormat="1" applyFont="1" applyFill="1" applyAlignment="1">
      <alignment horizontal="center" vertical="top"/>
    </xf>
    <xf numFmtId="41" fontId="24" fillId="0" borderId="0" xfId="5" applyNumberFormat="1" applyFont="1" applyFill="1" applyAlignment="1">
      <alignment vertical="top"/>
    </xf>
    <xf numFmtId="166" fontId="24" fillId="0" borderId="0" xfId="5" applyFont="1" applyFill="1" applyAlignment="1">
      <alignment vertical="top"/>
    </xf>
    <xf numFmtId="165" fontId="24" fillId="0" borderId="0" xfId="3" applyNumberFormat="1" applyFont="1" applyFill="1" applyAlignment="1">
      <alignment vertical="top"/>
    </xf>
    <xf numFmtId="165" fontId="24" fillId="0" borderId="0" xfId="1" applyNumberFormat="1" applyFont="1" applyFill="1" applyAlignment="1">
      <alignment vertical="top"/>
    </xf>
    <xf numFmtId="165" fontId="24" fillId="0" borderId="0" xfId="1" applyNumberFormat="1" applyFont="1" applyFill="1" applyBorder="1" applyAlignment="1">
      <alignment vertical="top"/>
    </xf>
    <xf numFmtId="41" fontId="27" fillId="0" borderId="0" xfId="7" applyNumberFormat="1" applyFont="1" applyBorder="1" applyAlignment="1">
      <alignment horizontal="center" vertical="top"/>
    </xf>
    <xf numFmtId="3" fontId="27" fillId="0" borderId="0" xfId="7" applyNumberFormat="1" applyFont="1" applyFill="1" applyBorder="1" applyAlignment="1">
      <alignment horizontal="center" vertical="top"/>
    </xf>
    <xf numFmtId="165" fontId="27" fillId="0" borderId="0" xfId="7" applyNumberFormat="1" applyFont="1" applyFill="1" applyBorder="1" applyAlignment="1">
      <alignment vertical="top"/>
    </xf>
    <xf numFmtId="0" fontId="27" fillId="0" borderId="0" xfId="7" applyFont="1" applyFill="1" applyBorder="1" applyAlignment="1">
      <alignment vertical="top"/>
    </xf>
    <xf numFmtId="0" fontId="28" fillId="0" borderId="0" xfId="2" applyFont="1" applyBorder="1" applyAlignment="1">
      <alignment horizontal="left" vertical="top"/>
    </xf>
    <xf numFmtId="41" fontId="24" fillId="0" borderId="0" xfId="5" applyNumberFormat="1" applyFont="1" applyAlignment="1">
      <alignment horizontal="center" vertical="top"/>
    </xf>
    <xf numFmtId="41" fontId="23" fillId="0" borderId="0" xfId="2" applyNumberFormat="1" applyFont="1" applyBorder="1" applyAlignment="1">
      <alignment horizontal="left" vertical="top"/>
    </xf>
    <xf numFmtId="165" fontId="27" fillId="0" borderId="0" xfId="8" applyNumberFormat="1" applyFont="1" applyFill="1" applyBorder="1" applyAlignment="1">
      <alignment vertical="top"/>
    </xf>
    <xf numFmtId="165" fontId="27" fillId="0" borderId="0" xfId="8" applyNumberFormat="1" applyFont="1" applyBorder="1" applyAlignment="1">
      <alignment vertical="top"/>
    </xf>
    <xf numFmtId="0" fontId="27" fillId="0" borderId="0" xfId="8" applyFont="1" applyBorder="1" applyAlignment="1">
      <alignment vertical="top"/>
    </xf>
    <xf numFmtId="0" fontId="24" fillId="0" borderId="0" xfId="0" applyFont="1" applyFill="1" applyBorder="1" applyAlignment="1">
      <alignment vertical="top"/>
    </xf>
    <xf numFmtId="166" fontId="24" fillId="0" borderId="0" xfId="5" applyFont="1" applyFill="1"/>
    <xf numFmtId="165" fontId="24" fillId="0" borderId="0" xfId="1" applyNumberFormat="1" applyFont="1" applyFill="1"/>
    <xf numFmtId="0" fontId="24" fillId="0" borderId="0" xfId="3" applyFont="1" applyFill="1"/>
    <xf numFmtId="41" fontId="24" fillId="0" borderId="0" xfId="8" applyNumberFormat="1" applyFont="1" applyFill="1" applyBorder="1" applyAlignment="1">
      <alignment horizontal="center"/>
    </xf>
    <xf numFmtId="41" fontId="24" fillId="0" borderId="0" xfId="8" applyNumberFormat="1" applyFont="1" applyFill="1" applyBorder="1"/>
    <xf numFmtId="3" fontId="24" fillId="0" borderId="0" xfId="8" applyNumberFormat="1" applyFont="1" applyFill="1" applyBorder="1"/>
    <xf numFmtId="165" fontId="24" fillId="0" borderId="0" xfId="8" applyNumberFormat="1" applyFont="1" applyFill="1" applyBorder="1"/>
    <xf numFmtId="0" fontId="25" fillId="0" borderId="0" xfId="10" applyFont="1" applyFill="1" applyBorder="1" applyAlignment="1">
      <alignment horizontal="centerContinuous"/>
    </xf>
    <xf numFmtId="41" fontId="25" fillId="0" borderId="0" xfId="10" applyNumberFormat="1" applyFont="1" applyFill="1" applyBorder="1" applyAlignment="1">
      <alignment horizontal="centerContinuous"/>
    </xf>
    <xf numFmtId="165" fontId="25" fillId="0" borderId="0" xfId="10" applyNumberFormat="1" applyFont="1" applyFill="1" applyBorder="1" applyAlignment="1">
      <alignment horizontal="centerContinuous"/>
    </xf>
    <xf numFmtId="37" fontId="25" fillId="0" borderId="0" xfId="10" applyNumberFormat="1" applyFont="1" applyFill="1" applyBorder="1" applyAlignment="1">
      <alignment horizontal="centerContinuous"/>
    </xf>
    <xf numFmtId="0" fontId="24" fillId="0" borderId="0" xfId="10" applyFont="1" applyFill="1" applyBorder="1"/>
    <xf numFmtId="41" fontId="24" fillId="0" borderId="0" xfId="3" applyNumberFormat="1" applyFont="1" applyFill="1" applyAlignment="1">
      <alignment horizontal="centerContinuous" vertical="top"/>
    </xf>
    <xf numFmtId="164" fontId="25" fillId="0" borderId="0" xfId="10" applyNumberFormat="1" applyFont="1" applyFill="1" applyAlignment="1">
      <alignment horizontal="centerContinuous"/>
    </xf>
    <xf numFmtId="41" fontId="24" fillId="0" borderId="0" xfId="10" applyNumberFormat="1" applyFont="1" applyFill="1" applyBorder="1" applyAlignment="1">
      <alignment horizontal="centerContinuous"/>
    </xf>
    <xf numFmtId="165" fontId="24" fillId="0" borderId="0" xfId="10" applyNumberFormat="1" applyFont="1" applyFill="1" applyBorder="1" applyAlignment="1">
      <alignment horizontal="centerContinuous"/>
    </xf>
    <xf numFmtId="37" fontId="24" fillId="0" borderId="0" xfId="10" applyNumberFormat="1" applyFont="1" applyFill="1" applyBorder="1" applyAlignment="1">
      <alignment horizontal="centerContinuous"/>
    </xf>
    <xf numFmtId="0" fontId="24" fillId="0" borderId="0" xfId="10" applyFont="1" applyFill="1" applyBorder="1" applyAlignment="1">
      <alignment horizontal="right"/>
    </xf>
    <xf numFmtId="41" fontId="24" fillId="0" borderId="0" xfId="10" applyNumberFormat="1" applyFont="1" applyFill="1" applyBorder="1" applyAlignment="1">
      <alignment horizontal="center"/>
    </xf>
    <xf numFmtId="165" fontId="24" fillId="0" borderId="0" xfId="10" applyNumberFormat="1" applyFont="1" applyFill="1" applyBorder="1" applyAlignment="1">
      <alignment horizontal="center"/>
    </xf>
    <xf numFmtId="41" fontId="24" fillId="0" borderId="0" xfId="10" applyNumberFormat="1" applyFont="1" applyFill="1" applyBorder="1" applyAlignment="1">
      <alignment horizontal="right"/>
    </xf>
    <xf numFmtId="37" fontId="24" fillId="0" borderId="0" xfId="10" applyNumberFormat="1" applyFont="1" applyFill="1" applyBorder="1" applyAlignment="1">
      <alignment horizontal="center"/>
    </xf>
    <xf numFmtId="0" fontId="23" fillId="2" borderId="4" xfId="10" applyFont="1" applyFill="1" applyBorder="1" applyAlignment="1">
      <alignment horizontal="left"/>
    </xf>
    <xf numFmtId="0" fontId="24" fillId="2" borderId="6" xfId="10" applyFont="1" applyFill="1" applyBorder="1" applyAlignment="1">
      <alignment horizontal="left"/>
    </xf>
    <xf numFmtId="41" fontId="25" fillId="2" borderId="4" xfId="10" applyNumberFormat="1" applyFont="1" applyFill="1" applyBorder="1" applyAlignment="1">
      <alignment horizontal="centerContinuous"/>
    </xf>
    <xf numFmtId="165" fontId="23" fillId="2" borderId="5" xfId="10" applyNumberFormat="1" applyFont="1" applyFill="1" applyBorder="1" applyAlignment="1">
      <alignment horizontal="centerContinuous"/>
    </xf>
    <xf numFmtId="41" fontId="23" fillId="2" borderId="6" xfId="10" applyNumberFormat="1" applyFont="1" applyFill="1" applyBorder="1" applyAlignment="1">
      <alignment horizontal="centerContinuous"/>
    </xf>
    <xf numFmtId="165" fontId="23" fillId="2" borderId="4" xfId="10" applyNumberFormat="1" applyFont="1" applyFill="1" applyBorder="1" applyAlignment="1">
      <alignment horizontal="center"/>
    </xf>
    <xf numFmtId="165" fontId="23" fillId="2" borderId="6" xfId="10" applyNumberFormat="1" applyFont="1" applyFill="1" applyBorder="1" applyAlignment="1">
      <alignment horizontal="center"/>
    </xf>
    <xf numFmtId="165" fontId="23" fillId="2" borderId="0" xfId="10" applyNumberFormat="1" applyFont="1" applyFill="1" applyBorder="1" applyAlignment="1">
      <alignment horizontal="right" wrapText="1"/>
    </xf>
    <xf numFmtId="41" fontId="23" fillId="2" borderId="8" xfId="10" applyNumberFormat="1" applyFont="1" applyFill="1" applyBorder="1" applyAlignment="1">
      <alignment horizontal="right" wrapText="1"/>
    </xf>
    <xf numFmtId="37" fontId="23" fillId="0" borderId="0" xfId="10" applyNumberFormat="1" applyFont="1" applyFill="1" applyAlignment="1">
      <alignment horizontal="right"/>
    </xf>
    <xf numFmtId="165" fontId="23" fillId="2" borderId="7" xfId="11" applyNumberFormat="1" applyFont="1" applyFill="1" applyBorder="1" applyAlignment="1">
      <alignment horizontal="right" wrapText="1"/>
    </xf>
    <xf numFmtId="41" fontId="23" fillId="2" borderId="9" xfId="10" applyNumberFormat="1" applyFont="1" applyFill="1" applyBorder="1" applyAlignment="1">
      <alignment horizontal="right"/>
    </xf>
    <xf numFmtId="165" fontId="23" fillId="2" borderId="10" xfId="10" applyNumberFormat="1" applyFont="1" applyFill="1" applyBorder="1" applyAlignment="1">
      <alignment horizontal="right"/>
    </xf>
    <xf numFmtId="41" fontId="23" fillId="2" borderId="11" xfId="10" applyNumberFormat="1" applyFont="1" applyFill="1" applyBorder="1" applyAlignment="1">
      <alignment horizontal="right"/>
    </xf>
    <xf numFmtId="165" fontId="23" fillId="2" borderId="9" xfId="10" applyNumberFormat="1" applyFont="1" applyFill="1" applyBorder="1" applyAlignment="1">
      <alignment horizontal="right"/>
    </xf>
    <xf numFmtId="165" fontId="23" fillId="2" borderId="11" xfId="10" applyNumberFormat="1" applyFont="1" applyFill="1" applyBorder="1" applyAlignment="1">
      <alignment horizontal="right"/>
    </xf>
    <xf numFmtId="41" fontId="24" fillId="0" borderId="0" xfId="10" applyNumberFormat="1" applyFont="1" applyFill="1" applyBorder="1" applyAlignment="1">
      <alignment vertical="top"/>
    </xf>
    <xf numFmtId="37" fontId="24" fillId="0" borderId="0" xfId="10" applyNumberFormat="1" applyFont="1" applyFill="1" applyBorder="1" applyAlignment="1">
      <alignment horizontal="center" vertical="top"/>
    </xf>
    <xf numFmtId="37" fontId="23" fillId="2" borderId="6" xfId="10" applyNumberFormat="1" applyFont="1" applyFill="1" applyBorder="1" applyAlignment="1">
      <alignment horizontal="left"/>
    </xf>
    <xf numFmtId="37" fontId="23" fillId="0" borderId="0" xfId="10" applyNumberFormat="1" applyFont="1" applyFill="1" applyBorder="1" applyAlignment="1">
      <alignment horizontal="left"/>
    </xf>
    <xf numFmtId="41" fontId="23" fillId="2" borderId="4" xfId="10" applyNumberFormat="1" applyFont="1" applyFill="1" applyBorder="1" applyAlignment="1">
      <alignment horizontal="center"/>
    </xf>
    <xf numFmtId="165" fontId="23" fillId="2" borderId="5" xfId="10" applyNumberFormat="1" applyFont="1" applyFill="1" applyBorder="1" applyAlignment="1">
      <alignment horizontal="center"/>
    </xf>
    <xf numFmtId="41" fontId="23" fillId="2" borderId="6" xfId="10" applyNumberFormat="1" applyFont="1" applyFill="1" applyBorder="1" applyAlignment="1"/>
    <xf numFmtId="41" fontId="23" fillId="0" borderId="0" xfId="10" applyNumberFormat="1" applyFont="1" applyFill="1" applyBorder="1" applyAlignment="1">
      <alignment horizontal="center"/>
    </xf>
    <xf numFmtId="37" fontId="23" fillId="0" borderId="0" xfId="10" applyNumberFormat="1" applyFont="1" applyFill="1" applyBorder="1" applyAlignment="1">
      <alignment horizontal="center"/>
    </xf>
    <xf numFmtId="164" fontId="23" fillId="0" borderId="0" xfId="10" applyNumberFormat="1" applyFont="1" applyFill="1" applyBorder="1" applyAlignment="1">
      <alignment horizontal="left"/>
    </xf>
    <xf numFmtId="0" fontId="23" fillId="0" borderId="0" xfId="10" applyFont="1" applyFill="1" applyBorder="1" applyAlignment="1">
      <alignment horizontal="left"/>
    </xf>
    <xf numFmtId="0" fontId="24" fillId="2" borderId="7" xfId="10" applyFont="1" applyFill="1" applyBorder="1" applyAlignment="1">
      <alignment horizontal="left"/>
    </xf>
    <xf numFmtId="0" fontId="24" fillId="2" borderId="8" xfId="10" applyFont="1" applyFill="1" applyBorder="1" applyAlignment="1">
      <alignment horizontal="left"/>
    </xf>
    <xf numFmtId="41" fontId="24" fillId="2" borderId="7" xfId="10" applyNumberFormat="1" applyFont="1" applyFill="1" applyBorder="1" applyAlignment="1">
      <alignment horizontal="center"/>
    </xf>
    <xf numFmtId="165" fontId="24" fillId="2" borderId="0" xfId="11" applyNumberFormat="1" applyFont="1" applyFill="1" applyBorder="1" applyAlignment="1">
      <alignment horizontal="center"/>
    </xf>
    <xf numFmtId="165" fontId="24" fillId="2" borderId="0" xfId="1" applyNumberFormat="1" applyFont="1" applyFill="1" applyBorder="1" applyAlignment="1">
      <alignment horizontal="center"/>
    </xf>
    <xf numFmtId="41" fontId="24" fillId="2" borderId="8" xfId="10" applyNumberFormat="1" applyFont="1" applyFill="1" applyBorder="1" applyAlignment="1">
      <alignment horizontal="center"/>
    </xf>
    <xf numFmtId="37" fontId="24" fillId="0" borderId="0" xfId="10" applyNumberFormat="1" applyFont="1" applyFill="1" applyBorder="1" applyAlignment="1">
      <alignment horizontal="right"/>
    </xf>
    <xf numFmtId="165" fontId="24" fillId="2" borderId="7" xfId="10" applyNumberFormat="1" applyFont="1" applyFill="1" applyBorder="1" applyAlignment="1">
      <alignment horizontal="center"/>
    </xf>
    <xf numFmtId="165" fontId="24" fillId="2" borderId="8" xfId="10" applyNumberFormat="1" applyFont="1" applyFill="1" applyBorder="1" applyAlignment="1">
      <alignment horizontal="center"/>
    </xf>
    <xf numFmtId="164" fontId="24" fillId="0" borderId="0" xfId="10" applyNumberFormat="1" applyFont="1" applyFill="1" applyBorder="1" applyAlignment="1">
      <alignment horizontal="left"/>
    </xf>
    <xf numFmtId="0" fontId="24" fillId="0" borderId="0" xfId="10" applyFont="1" applyFill="1" applyBorder="1" applyAlignment="1">
      <alignment horizontal="left"/>
    </xf>
    <xf numFmtId="0" fontId="23" fillId="2" borderId="7" xfId="11" applyFont="1" applyFill="1" applyBorder="1" applyAlignment="1">
      <alignment horizontal="left"/>
    </xf>
    <xf numFmtId="0" fontId="23" fillId="2" borderId="8" xfId="10" applyFont="1" applyFill="1" applyBorder="1" applyAlignment="1">
      <alignment horizontal="left"/>
    </xf>
    <xf numFmtId="0" fontId="23" fillId="0" borderId="0" xfId="10" applyFont="1" applyFill="1" applyBorder="1" applyAlignment="1">
      <alignment horizontal="right"/>
    </xf>
    <xf numFmtId="41" fontId="23" fillId="2" borderId="7" xfId="10" applyNumberFormat="1" applyFont="1" applyFill="1" applyBorder="1" applyAlignment="1">
      <alignment horizontal="center"/>
    </xf>
    <xf numFmtId="165" fontId="23" fillId="2" borderId="0" xfId="11" applyNumberFormat="1" applyFont="1" applyFill="1" applyBorder="1" applyAlignment="1">
      <alignment horizontal="center"/>
    </xf>
    <xf numFmtId="165" fontId="23" fillId="2" borderId="0" xfId="1" applyNumberFormat="1" applyFont="1" applyFill="1" applyBorder="1" applyAlignment="1">
      <alignment horizontal="center"/>
    </xf>
    <xf numFmtId="41" fontId="23" fillId="2" borderId="8" xfId="10" applyNumberFormat="1" applyFont="1" applyFill="1" applyBorder="1" applyAlignment="1">
      <alignment horizontal="center"/>
    </xf>
    <xf numFmtId="41" fontId="23" fillId="0" borderId="0" xfId="10" applyNumberFormat="1" applyFont="1" applyFill="1" applyBorder="1" applyAlignment="1">
      <alignment horizontal="right"/>
    </xf>
    <xf numFmtId="37" fontId="23" fillId="0" borderId="0" xfId="10" applyNumberFormat="1" applyFont="1" applyFill="1" applyBorder="1" applyAlignment="1">
      <alignment horizontal="right"/>
    </xf>
    <xf numFmtId="165" fontId="23" fillId="2" borderId="7" xfId="10" applyNumberFormat="1" applyFont="1" applyFill="1" applyBorder="1" applyAlignment="1">
      <alignment horizontal="center"/>
    </xf>
    <xf numFmtId="165" fontId="23" fillId="2" borderId="8" xfId="10" applyNumberFormat="1" applyFont="1" applyFill="1" applyBorder="1" applyAlignment="1">
      <alignment horizontal="center"/>
    </xf>
    <xf numFmtId="0" fontId="24" fillId="2" borderId="9" xfId="10" applyFont="1" applyFill="1" applyBorder="1" applyAlignment="1">
      <alignment horizontal="left"/>
    </xf>
    <xf numFmtId="37" fontId="24" fillId="2" borderId="11" xfId="10" applyNumberFormat="1" applyFont="1" applyFill="1" applyBorder="1" applyAlignment="1">
      <alignment horizontal="left"/>
    </xf>
    <xf numFmtId="37" fontId="24" fillId="0" borderId="0" xfId="10" applyNumberFormat="1" applyFont="1" applyFill="1" applyBorder="1" applyAlignment="1">
      <alignment horizontal="left"/>
    </xf>
    <xf numFmtId="41" fontId="24" fillId="2" borderId="9" xfId="10" applyNumberFormat="1" applyFont="1" applyFill="1" applyBorder="1" applyAlignment="1">
      <alignment horizontal="center"/>
    </xf>
    <xf numFmtId="165" fontId="24" fillId="2" borderId="10" xfId="10" applyNumberFormat="1" applyFont="1" applyFill="1" applyBorder="1" applyAlignment="1">
      <alignment horizontal="center"/>
    </xf>
    <xf numFmtId="41" fontId="24" fillId="2" borderId="11" xfId="10" applyNumberFormat="1" applyFont="1" applyFill="1" applyBorder="1" applyAlignment="1"/>
    <xf numFmtId="165" fontId="24" fillId="2" borderId="9" xfId="10" applyNumberFormat="1" applyFont="1" applyFill="1" applyBorder="1" applyAlignment="1">
      <alignment horizontal="center"/>
    </xf>
    <xf numFmtId="165" fontId="24" fillId="2" borderId="11" xfId="10" applyNumberFormat="1" applyFont="1" applyFill="1" applyBorder="1" applyAlignment="1">
      <alignment horizontal="center"/>
    </xf>
    <xf numFmtId="41" fontId="24" fillId="0" borderId="0" xfId="10" applyNumberFormat="1" applyFont="1" applyFill="1" applyBorder="1" applyAlignment="1"/>
    <xf numFmtId="41" fontId="24" fillId="0" borderId="0" xfId="0" applyNumberFormat="1" applyFont="1" applyFill="1" applyBorder="1" applyAlignment="1">
      <alignment vertical="top"/>
    </xf>
    <xf numFmtId="41" fontId="6" fillId="0" borderId="0" xfId="0" applyNumberFormat="1" applyFont="1" applyFill="1" applyAlignment="1">
      <alignment vertical="top"/>
    </xf>
    <xf numFmtId="41" fontId="24" fillId="0" borderId="0" xfId="0" applyNumberFormat="1" applyFont="1" applyFill="1"/>
    <xf numFmtId="0" fontId="2" fillId="0" borderId="0" xfId="2" applyFont="1" applyFill="1" applyBorder="1" applyAlignment="1">
      <alignment horizontal="center" vertical="top"/>
    </xf>
    <xf numFmtId="3" fontId="5" fillId="2" borderId="2" xfId="7" applyNumberFormat="1" applyFont="1" applyFill="1" applyBorder="1" applyAlignment="1">
      <alignment horizontal="left" wrapText="1"/>
    </xf>
    <xf numFmtId="3" fontId="5" fillId="2" borderId="3" xfId="7" applyNumberFormat="1" applyFont="1" applyFill="1" applyBorder="1" applyAlignment="1">
      <alignment horizontal="left" wrapText="1"/>
    </xf>
    <xf numFmtId="0" fontId="2" fillId="2" borderId="4" xfId="9" applyFont="1" applyFill="1" applyBorder="1" applyAlignment="1">
      <alignment horizontal="center"/>
    </xf>
    <xf numFmtId="0" fontId="2" fillId="2" borderId="5" xfId="9" applyFont="1" applyFill="1" applyBorder="1" applyAlignment="1">
      <alignment horizontal="center"/>
    </xf>
    <xf numFmtId="0" fontId="2" fillId="2" borderId="6" xfId="9" applyFont="1" applyFill="1" applyBorder="1" applyAlignment="1">
      <alignment horizontal="center"/>
    </xf>
    <xf numFmtId="3" fontId="2" fillId="2" borderId="4" xfId="9" applyNumberFormat="1" applyFont="1" applyFill="1" applyBorder="1" applyAlignment="1">
      <alignment horizontal="center"/>
    </xf>
    <xf numFmtId="3" fontId="2" fillId="2" borderId="5" xfId="9" applyNumberFormat="1" applyFont="1" applyFill="1" applyBorder="1" applyAlignment="1">
      <alignment horizontal="center"/>
    </xf>
    <xf numFmtId="3" fontId="2" fillId="2" borderId="6" xfId="9" applyNumberFormat="1" applyFont="1" applyFill="1" applyBorder="1" applyAlignment="1">
      <alignment horizontal="center"/>
    </xf>
    <xf numFmtId="164" fontId="5" fillId="2" borderId="2" xfId="3" applyNumberFormat="1" applyFont="1" applyFill="1" applyBorder="1" applyAlignment="1">
      <alignment horizontal="left" wrapText="1"/>
    </xf>
    <xf numFmtId="164" fontId="5" fillId="2" borderId="3" xfId="3" applyNumberFormat="1" applyFont="1" applyFill="1" applyBorder="1" applyAlignment="1">
      <alignment horizontal="left" wrapText="1"/>
    </xf>
    <xf numFmtId="0" fontId="5" fillId="2" borderId="2" xfId="3" applyFont="1" applyFill="1" applyBorder="1" applyAlignment="1">
      <alignment horizontal="left"/>
    </xf>
    <xf numFmtId="0" fontId="5" fillId="2" borderId="3" xfId="3" applyFont="1" applyFill="1" applyBorder="1" applyAlignment="1">
      <alignment horizontal="left"/>
    </xf>
    <xf numFmtId="0" fontId="10" fillId="2" borderId="2" xfId="6" applyFont="1" applyFill="1" applyBorder="1" applyAlignment="1">
      <alignment horizontal="left"/>
    </xf>
    <xf numFmtId="0" fontId="10" fillId="2" borderId="3" xfId="6" applyFont="1" applyFill="1" applyBorder="1" applyAlignment="1">
      <alignment horizontal="left"/>
    </xf>
    <xf numFmtId="0" fontId="10" fillId="2" borderId="2" xfId="6" applyFont="1" applyFill="1" applyBorder="1" applyAlignment="1">
      <alignment horizontal="left" wrapText="1"/>
    </xf>
    <xf numFmtId="0" fontId="10" fillId="2" borderId="3" xfId="6" applyFont="1" applyFill="1" applyBorder="1" applyAlignment="1">
      <alignment horizontal="left" wrapText="1"/>
    </xf>
    <xf numFmtId="41" fontId="2" fillId="2" borderId="4" xfId="9" applyNumberFormat="1" applyFont="1" applyFill="1" applyBorder="1" applyAlignment="1">
      <alignment horizontal="center" vertical="top"/>
    </xf>
    <xf numFmtId="41" fontId="2" fillId="2" borderId="5" xfId="9" applyNumberFormat="1" applyFont="1" applyFill="1" applyBorder="1" applyAlignment="1">
      <alignment horizontal="center" vertical="top"/>
    </xf>
    <xf numFmtId="41" fontId="2" fillId="2" borderId="6" xfId="9" applyNumberFormat="1" applyFont="1" applyFill="1" applyBorder="1" applyAlignment="1">
      <alignment horizontal="center" vertical="top"/>
    </xf>
    <xf numFmtId="0" fontId="5" fillId="2" borderId="2" xfId="2" applyFont="1" applyFill="1" applyBorder="1" applyAlignment="1">
      <alignment horizontal="left" wrapText="1"/>
    </xf>
    <xf numFmtId="0" fontId="5" fillId="2" borderId="3" xfId="2" applyFont="1" applyFill="1" applyBorder="1" applyAlignment="1">
      <alignment horizontal="left" wrapText="1"/>
    </xf>
    <xf numFmtId="0" fontId="23" fillId="0" borderId="0" xfId="0" applyFont="1" applyAlignment="1">
      <alignment vertical="top" wrapText="1"/>
    </xf>
    <xf numFmtId="0" fontId="23" fillId="0" borderId="0" xfId="0" applyNumberFormat="1" applyFont="1" applyAlignment="1">
      <alignment vertical="top" wrapText="1"/>
    </xf>
    <xf numFmtId="0" fontId="23" fillId="0" borderId="0" xfId="0" applyFont="1" applyAlignment="1">
      <alignment vertical="top"/>
    </xf>
    <xf numFmtId="0" fontId="23" fillId="2" borderId="7" xfId="10" applyFont="1" applyFill="1" applyBorder="1" applyAlignment="1">
      <alignment horizontal="left" wrapText="1"/>
    </xf>
    <xf numFmtId="0" fontId="23" fillId="2" borderId="8" xfId="10" applyFont="1" applyFill="1" applyBorder="1" applyAlignment="1">
      <alignment horizontal="left" wrapText="1"/>
    </xf>
    <xf numFmtId="0" fontId="23" fillId="2" borderId="9" xfId="10" applyFont="1" applyFill="1" applyBorder="1" applyAlignment="1">
      <alignment horizontal="left" wrapText="1"/>
    </xf>
    <xf numFmtId="0" fontId="23" fillId="2" borderId="11" xfId="10" applyFont="1" applyFill="1" applyBorder="1" applyAlignment="1">
      <alignment horizontal="left" wrapText="1"/>
    </xf>
    <xf numFmtId="0" fontId="5" fillId="2" borderId="2" xfId="0" applyFont="1" applyFill="1" applyBorder="1" applyAlignment="1">
      <alignment horizontal="center" wrapText="1"/>
    </xf>
    <xf numFmtId="0" fontId="5" fillId="2" borderId="3" xfId="0" applyFont="1" applyFill="1" applyBorder="1" applyAlignment="1">
      <alignment horizontal="center" wrapText="1"/>
    </xf>
  </cellXfs>
  <cellStyles count="15">
    <cellStyle name="Comma [0]_SGTHEMES_SUR_Y3" xfId="5"/>
    <cellStyle name="Normal" xfId="0" builtinId="0"/>
    <cellStyle name="Normal_AREA_final2" xfId="9"/>
    <cellStyle name="Normal_DFAWARD" xfId="4"/>
    <cellStyle name="Normal_INSTITUTION_print4i_1999" xfId="7"/>
    <cellStyle name="Normal_S2CMEXP" xfId="11"/>
    <cellStyle name="Normal_S2CMLNG" xfId="12"/>
    <cellStyle name="Normal_S2CMTL" xfId="8"/>
    <cellStyle name="Normal_S2CMTYPE" xfId="10"/>
    <cellStyle name="Normal_S2DISC" xfId="6"/>
    <cellStyle name="Normal_S2FLANG" xfId="14"/>
    <cellStyle name="Normal_S2GENDR" xfId="13"/>
    <cellStyle name="Normal_S3DISC" xfId="2"/>
    <cellStyle name="Normal_S3RANK" xfId="3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tabSelected="1" workbookViewId="0"/>
  </sheetViews>
  <sheetFormatPr defaultRowHeight="15" x14ac:dyDescent="0.3"/>
  <cols>
    <col min="1" max="1" width="14.28515625" style="25" customWidth="1"/>
    <col min="2" max="2" width="1.42578125" style="21" customWidth="1"/>
    <col min="3" max="3" width="128.85546875" style="22" customWidth="1"/>
    <col min="4" max="4" width="1.42578125" style="12" customWidth="1"/>
    <col min="5" max="256" width="9.140625" style="12"/>
    <col min="257" max="257" width="14.28515625" style="12" customWidth="1"/>
    <col min="258" max="258" width="1.42578125" style="12" customWidth="1"/>
    <col min="259" max="259" width="122.28515625" style="12" customWidth="1"/>
    <col min="260" max="260" width="1.42578125" style="12" customWidth="1"/>
    <col min="261" max="512" width="9.140625" style="12"/>
    <col min="513" max="513" width="14.28515625" style="12" customWidth="1"/>
    <col min="514" max="514" width="1.42578125" style="12" customWidth="1"/>
    <col min="515" max="515" width="122.28515625" style="12" customWidth="1"/>
    <col min="516" max="516" width="1.42578125" style="12" customWidth="1"/>
    <col min="517" max="768" width="9.140625" style="12"/>
    <col min="769" max="769" width="14.28515625" style="12" customWidth="1"/>
    <col min="770" max="770" width="1.42578125" style="12" customWidth="1"/>
    <col min="771" max="771" width="122.28515625" style="12" customWidth="1"/>
    <col min="772" max="772" width="1.42578125" style="12" customWidth="1"/>
    <col min="773" max="1024" width="9.140625" style="12"/>
    <col min="1025" max="1025" width="14.28515625" style="12" customWidth="1"/>
    <col min="1026" max="1026" width="1.42578125" style="12" customWidth="1"/>
    <col min="1027" max="1027" width="122.28515625" style="12" customWidth="1"/>
    <col min="1028" max="1028" width="1.42578125" style="12" customWidth="1"/>
    <col min="1029" max="1280" width="9.140625" style="12"/>
    <col min="1281" max="1281" width="14.28515625" style="12" customWidth="1"/>
    <col min="1282" max="1282" width="1.42578125" style="12" customWidth="1"/>
    <col min="1283" max="1283" width="122.28515625" style="12" customWidth="1"/>
    <col min="1284" max="1284" width="1.42578125" style="12" customWidth="1"/>
    <col min="1285" max="1536" width="9.140625" style="12"/>
    <col min="1537" max="1537" width="14.28515625" style="12" customWidth="1"/>
    <col min="1538" max="1538" width="1.42578125" style="12" customWidth="1"/>
    <col min="1539" max="1539" width="122.28515625" style="12" customWidth="1"/>
    <col min="1540" max="1540" width="1.42578125" style="12" customWidth="1"/>
    <col min="1541" max="1792" width="9.140625" style="12"/>
    <col min="1793" max="1793" width="14.28515625" style="12" customWidth="1"/>
    <col min="1794" max="1794" width="1.42578125" style="12" customWidth="1"/>
    <col min="1795" max="1795" width="122.28515625" style="12" customWidth="1"/>
    <col min="1796" max="1796" width="1.42578125" style="12" customWidth="1"/>
    <col min="1797" max="2048" width="9.140625" style="12"/>
    <col min="2049" max="2049" width="14.28515625" style="12" customWidth="1"/>
    <col min="2050" max="2050" width="1.42578125" style="12" customWidth="1"/>
    <col min="2051" max="2051" width="122.28515625" style="12" customWidth="1"/>
    <col min="2052" max="2052" width="1.42578125" style="12" customWidth="1"/>
    <col min="2053" max="2304" width="9.140625" style="12"/>
    <col min="2305" max="2305" width="14.28515625" style="12" customWidth="1"/>
    <col min="2306" max="2306" width="1.42578125" style="12" customWidth="1"/>
    <col min="2307" max="2307" width="122.28515625" style="12" customWidth="1"/>
    <col min="2308" max="2308" width="1.42578125" style="12" customWidth="1"/>
    <col min="2309" max="2560" width="9.140625" style="12"/>
    <col min="2561" max="2561" width="14.28515625" style="12" customWidth="1"/>
    <col min="2562" max="2562" width="1.42578125" style="12" customWidth="1"/>
    <col min="2563" max="2563" width="122.28515625" style="12" customWidth="1"/>
    <col min="2564" max="2564" width="1.42578125" style="12" customWidth="1"/>
    <col min="2565" max="2816" width="9.140625" style="12"/>
    <col min="2817" max="2817" width="14.28515625" style="12" customWidth="1"/>
    <col min="2818" max="2818" width="1.42578125" style="12" customWidth="1"/>
    <col min="2819" max="2819" width="122.28515625" style="12" customWidth="1"/>
    <col min="2820" max="2820" width="1.42578125" style="12" customWidth="1"/>
    <col min="2821" max="3072" width="9.140625" style="12"/>
    <col min="3073" max="3073" width="14.28515625" style="12" customWidth="1"/>
    <col min="3074" max="3074" width="1.42578125" style="12" customWidth="1"/>
    <col min="3075" max="3075" width="122.28515625" style="12" customWidth="1"/>
    <col min="3076" max="3076" width="1.42578125" style="12" customWidth="1"/>
    <col min="3077" max="3328" width="9.140625" style="12"/>
    <col min="3329" max="3329" width="14.28515625" style="12" customWidth="1"/>
    <col min="3330" max="3330" width="1.42578125" style="12" customWidth="1"/>
    <col min="3331" max="3331" width="122.28515625" style="12" customWidth="1"/>
    <col min="3332" max="3332" width="1.42578125" style="12" customWidth="1"/>
    <col min="3333" max="3584" width="9.140625" style="12"/>
    <col min="3585" max="3585" width="14.28515625" style="12" customWidth="1"/>
    <col min="3586" max="3586" width="1.42578125" style="12" customWidth="1"/>
    <col min="3587" max="3587" width="122.28515625" style="12" customWidth="1"/>
    <col min="3588" max="3588" width="1.42578125" style="12" customWidth="1"/>
    <col min="3589" max="3840" width="9.140625" style="12"/>
    <col min="3841" max="3841" width="14.28515625" style="12" customWidth="1"/>
    <col min="3842" max="3842" width="1.42578125" style="12" customWidth="1"/>
    <col min="3843" max="3843" width="122.28515625" style="12" customWidth="1"/>
    <col min="3844" max="3844" width="1.42578125" style="12" customWidth="1"/>
    <col min="3845" max="4096" width="9.140625" style="12"/>
    <col min="4097" max="4097" width="14.28515625" style="12" customWidth="1"/>
    <col min="4098" max="4098" width="1.42578125" style="12" customWidth="1"/>
    <col min="4099" max="4099" width="122.28515625" style="12" customWidth="1"/>
    <col min="4100" max="4100" width="1.42578125" style="12" customWidth="1"/>
    <col min="4101" max="4352" width="9.140625" style="12"/>
    <col min="4353" max="4353" width="14.28515625" style="12" customWidth="1"/>
    <col min="4354" max="4354" width="1.42578125" style="12" customWidth="1"/>
    <col min="4355" max="4355" width="122.28515625" style="12" customWidth="1"/>
    <col min="4356" max="4356" width="1.42578125" style="12" customWidth="1"/>
    <col min="4357" max="4608" width="9.140625" style="12"/>
    <col min="4609" max="4609" width="14.28515625" style="12" customWidth="1"/>
    <col min="4610" max="4610" width="1.42578125" style="12" customWidth="1"/>
    <col min="4611" max="4611" width="122.28515625" style="12" customWidth="1"/>
    <col min="4612" max="4612" width="1.42578125" style="12" customWidth="1"/>
    <col min="4613" max="4864" width="9.140625" style="12"/>
    <col min="4865" max="4865" width="14.28515625" style="12" customWidth="1"/>
    <col min="4866" max="4866" width="1.42578125" style="12" customWidth="1"/>
    <col min="4867" max="4867" width="122.28515625" style="12" customWidth="1"/>
    <col min="4868" max="4868" width="1.42578125" style="12" customWidth="1"/>
    <col min="4869" max="5120" width="9.140625" style="12"/>
    <col min="5121" max="5121" width="14.28515625" style="12" customWidth="1"/>
    <col min="5122" max="5122" width="1.42578125" style="12" customWidth="1"/>
    <col min="5123" max="5123" width="122.28515625" style="12" customWidth="1"/>
    <col min="5124" max="5124" width="1.42578125" style="12" customWidth="1"/>
    <col min="5125" max="5376" width="9.140625" style="12"/>
    <col min="5377" max="5377" width="14.28515625" style="12" customWidth="1"/>
    <col min="5378" max="5378" width="1.42578125" style="12" customWidth="1"/>
    <col min="5379" max="5379" width="122.28515625" style="12" customWidth="1"/>
    <col min="5380" max="5380" width="1.42578125" style="12" customWidth="1"/>
    <col min="5381" max="5632" width="9.140625" style="12"/>
    <col min="5633" max="5633" width="14.28515625" style="12" customWidth="1"/>
    <col min="5634" max="5634" width="1.42578125" style="12" customWidth="1"/>
    <col min="5635" max="5635" width="122.28515625" style="12" customWidth="1"/>
    <col min="5636" max="5636" width="1.42578125" style="12" customWidth="1"/>
    <col min="5637" max="5888" width="9.140625" style="12"/>
    <col min="5889" max="5889" width="14.28515625" style="12" customWidth="1"/>
    <col min="5890" max="5890" width="1.42578125" style="12" customWidth="1"/>
    <col min="5891" max="5891" width="122.28515625" style="12" customWidth="1"/>
    <col min="5892" max="5892" width="1.42578125" style="12" customWidth="1"/>
    <col min="5893" max="6144" width="9.140625" style="12"/>
    <col min="6145" max="6145" width="14.28515625" style="12" customWidth="1"/>
    <col min="6146" max="6146" width="1.42578125" style="12" customWidth="1"/>
    <col min="6147" max="6147" width="122.28515625" style="12" customWidth="1"/>
    <col min="6148" max="6148" width="1.42578125" style="12" customWidth="1"/>
    <col min="6149" max="6400" width="9.140625" style="12"/>
    <col min="6401" max="6401" width="14.28515625" style="12" customWidth="1"/>
    <col min="6402" max="6402" width="1.42578125" style="12" customWidth="1"/>
    <col min="6403" max="6403" width="122.28515625" style="12" customWidth="1"/>
    <col min="6404" max="6404" width="1.42578125" style="12" customWidth="1"/>
    <col min="6405" max="6656" width="9.140625" style="12"/>
    <col min="6657" max="6657" width="14.28515625" style="12" customWidth="1"/>
    <col min="6658" max="6658" width="1.42578125" style="12" customWidth="1"/>
    <col min="6659" max="6659" width="122.28515625" style="12" customWidth="1"/>
    <col min="6660" max="6660" width="1.42578125" style="12" customWidth="1"/>
    <col min="6661" max="6912" width="9.140625" style="12"/>
    <col min="6913" max="6913" width="14.28515625" style="12" customWidth="1"/>
    <col min="6914" max="6914" width="1.42578125" style="12" customWidth="1"/>
    <col min="6915" max="6915" width="122.28515625" style="12" customWidth="1"/>
    <col min="6916" max="6916" width="1.42578125" style="12" customWidth="1"/>
    <col min="6917" max="7168" width="9.140625" style="12"/>
    <col min="7169" max="7169" width="14.28515625" style="12" customWidth="1"/>
    <col min="7170" max="7170" width="1.42578125" style="12" customWidth="1"/>
    <col min="7171" max="7171" width="122.28515625" style="12" customWidth="1"/>
    <col min="7172" max="7172" width="1.42578125" style="12" customWidth="1"/>
    <col min="7173" max="7424" width="9.140625" style="12"/>
    <col min="7425" max="7425" width="14.28515625" style="12" customWidth="1"/>
    <col min="7426" max="7426" width="1.42578125" style="12" customWidth="1"/>
    <col min="7427" max="7427" width="122.28515625" style="12" customWidth="1"/>
    <col min="7428" max="7428" width="1.42578125" style="12" customWidth="1"/>
    <col min="7429" max="7680" width="9.140625" style="12"/>
    <col min="7681" max="7681" width="14.28515625" style="12" customWidth="1"/>
    <col min="7682" max="7682" width="1.42578125" style="12" customWidth="1"/>
    <col min="7683" max="7683" width="122.28515625" style="12" customWidth="1"/>
    <col min="7684" max="7684" width="1.42578125" style="12" customWidth="1"/>
    <col min="7685" max="7936" width="9.140625" style="12"/>
    <col min="7937" max="7937" width="14.28515625" style="12" customWidth="1"/>
    <col min="7938" max="7938" width="1.42578125" style="12" customWidth="1"/>
    <col min="7939" max="7939" width="122.28515625" style="12" customWidth="1"/>
    <col min="7940" max="7940" width="1.42578125" style="12" customWidth="1"/>
    <col min="7941" max="8192" width="9.140625" style="12"/>
    <col min="8193" max="8193" width="14.28515625" style="12" customWidth="1"/>
    <col min="8194" max="8194" width="1.42578125" style="12" customWidth="1"/>
    <col min="8195" max="8195" width="122.28515625" style="12" customWidth="1"/>
    <col min="8196" max="8196" width="1.42578125" style="12" customWidth="1"/>
    <col min="8197" max="8448" width="9.140625" style="12"/>
    <col min="8449" max="8449" width="14.28515625" style="12" customWidth="1"/>
    <col min="8450" max="8450" width="1.42578125" style="12" customWidth="1"/>
    <col min="8451" max="8451" width="122.28515625" style="12" customWidth="1"/>
    <col min="8452" max="8452" width="1.42578125" style="12" customWidth="1"/>
    <col min="8453" max="8704" width="9.140625" style="12"/>
    <col min="8705" max="8705" width="14.28515625" style="12" customWidth="1"/>
    <col min="8706" max="8706" width="1.42578125" style="12" customWidth="1"/>
    <col min="8707" max="8707" width="122.28515625" style="12" customWidth="1"/>
    <col min="8708" max="8708" width="1.42578125" style="12" customWidth="1"/>
    <col min="8709" max="8960" width="9.140625" style="12"/>
    <col min="8961" max="8961" width="14.28515625" style="12" customWidth="1"/>
    <col min="8962" max="8962" width="1.42578125" style="12" customWidth="1"/>
    <col min="8963" max="8963" width="122.28515625" style="12" customWidth="1"/>
    <col min="8964" max="8964" width="1.42578125" style="12" customWidth="1"/>
    <col min="8965" max="9216" width="9.140625" style="12"/>
    <col min="9217" max="9217" width="14.28515625" style="12" customWidth="1"/>
    <col min="9218" max="9218" width="1.42578125" style="12" customWidth="1"/>
    <col min="9219" max="9219" width="122.28515625" style="12" customWidth="1"/>
    <col min="9220" max="9220" width="1.42578125" style="12" customWidth="1"/>
    <col min="9221" max="9472" width="9.140625" style="12"/>
    <col min="9473" max="9473" width="14.28515625" style="12" customWidth="1"/>
    <col min="9474" max="9474" width="1.42578125" style="12" customWidth="1"/>
    <col min="9475" max="9475" width="122.28515625" style="12" customWidth="1"/>
    <col min="9476" max="9476" width="1.42578125" style="12" customWidth="1"/>
    <col min="9477" max="9728" width="9.140625" style="12"/>
    <col min="9729" max="9729" width="14.28515625" style="12" customWidth="1"/>
    <col min="9730" max="9730" width="1.42578125" style="12" customWidth="1"/>
    <col min="9731" max="9731" width="122.28515625" style="12" customWidth="1"/>
    <col min="9732" max="9732" width="1.42578125" style="12" customWidth="1"/>
    <col min="9733" max="9984" width="9.140625" style="12"/>
    <col min="9985" max="9985" width="14.28515625" style="12" customWidth="1"/>
    <col min="9986" max="9986" width="1.42578125" style="12" customWidth="1"/>
    <col min="9987" max="9987" width="122.28515625" style="12" customWidth="1"/>
    <col min="9988" max="9988" width="1.42578125" style="12" customWidth="1"/>
    <col min="9989" max="10240" width="9.140625" style="12"/>
    <col min="10241" max="10241" width="14.28515625" style="12" customWidth="1"/>
    <col min="10242" max="10242" width="1.42578125" style="12" customWidth="1"/>
    <col min="10243" max="10243" width="122.28515625" style="12" customWidth="1"/>
    <col min="10244" max="10244" width="1.42578125" style="12" customWidth="1"/>
    <col min="10245" max="10496" width="9.140625" style="12"/>
    <col min="10497" max="10497" width="14.28515625" style="12" customWidth="1"/>
    <col min="10498" max="10498" width="1.42578125" style="12" customWidth="1"/>
    <col min="10499" max="10499" width="122.28515625" style="12" customWidth="1"/>
    <col min="10500" max="10500" width="1.42578125" style="12" customWidth="1"/>
    <col min="10501" max="10752" width="9.140625" style="12"/>
    <col min="10753" max="10753" width="14.28515625" style="12" customWidth="1"/>
    <col min="10754" max="10754" width="1.42578125" style="12" customWidth="1"/>
    <col min="10755" max="10755" width="122.28515625" style="12" customWidth="1"/>
    <col min="10756" max="10756" width="1.42578125" style="12" customWidth="1"/>
    <col min="10757" max="11008" width="9.140625" style="12"/>
    <col min="11009" max="11009" width="14.28515625" style="12" customWidth="1"/>
    <col min="11010" max="11010" width="1.42578125" style="12" customWidth="1"/>
    <col min="11011" max="11011" width="122.28515625" style="12" customWidth="1"/>
    <col min="11012" max="11012" width="1.42578125" style="12" customWidth="1"/>
    <col min="11013" max="11264" width="9.140625" style="12"/>
    <col min="11265" max="11265" width="14.28515625" style="12" customWidth="1"/>
    <col min="11266" max="11266" width="1.42578125" style="12" customWidth="1"/>
    <col min="11267" max="11267" width="122.28515625" style="12" customWidth="1"/>
    <col min="11268" max="11268" width="1.42578125" style="12" customWidth="1"/>
    <col min="11269" max="11520" width="9.140625" style="12"/>
    <col min="11521" max="11521" width="14.28515625" style="12" customWidth="1"/>
    <col min="11522" max="11522" width="1.42578125" style="12" customWidth="1"/>
    <col min="11523" max="11523" width="122.28515625" style="12" customWidth="1"/>
    <col min="11524" max="11524" width="1.42578125" style="12" customWidth="1"/>
    <col min="11525" max="11776" width="9.140625" style="12"/>
    <col min="11777" max="11777" width="14.28515625" style="12" customWidth="1"/>
    <col min="11778" max="11778" width="1.42578125" style="12" customWidth="1"/>
    <col min="11779" max="11779" width="122.28515625" style="12" customWidth="1"/>
    <col min="11780" max="11780" width="1.42578125" style="12" customWidth="1"/>
    <col min="11781" max="12032" width="9.140625" style="12"/>
    <col min="12033" max="12033" width="14.28515625" style="12" customWidth="1"/>
    <col min="12034" max="12034" width="1.42578125" style="12" customWidth="1"/>
    <col min="12035" max="12035" width="122.28515625" style="12" customWidth="1"/>
    <col min="12036" max="12036" width="1.42578125" style="12" customWidth="1"/>
    <col min="12037" max="12288" width="9.140625" style="12"/>
    <col min="12289" max="12289" width="14.28515625" style="12" customWidth="1"/>
    <col min="12290" max="12290" width="1.42578125" style="12" customWidth="1"/>
    <col min="12291" max="12291" width="122.28515625" style="12" customWidth="1"/>
    <col min="12292" max="12292" width="1.42578125" style="12" customWidth="1"/>
    <col min="12293" max="12544" width="9.140625" style="12"/>
    <col min="12545" max="12545" width="14.28515625" style="12" customWidth="1"/>
    <col min="12546" max="12546" width="1.42578125" style="12" customWidth="1"/>
    <col min="12547" max="12547" width="122.28515625" style="12" customWidth="1"/>
    <col min="12548" max="12548" width="1.42578125" style="12" customWidth="1"/>
    <col min="12549" max="12800" width="9.140625" style="12"/>
    <col min="12801" max="12801" width="14.28515625" style="12" customWidth="1"/>
    <col min="12802" max="12802" width="1.42578125" style="12" customWidth="1"/>
    <col min="12803" max="12803" width="122.28515625" style="12" customWidth="1"/>
    <col min="12804" max="12804" width="1.42578125" style="12" customWidth="1"/>
    <col min="12805" max="13056" width="9.140625" style="12"/>
    <col min="13057" max="13057" width="14.28515625" style="12" customWidth="1"/>
    <col min="13058" max="13058" width="1.42578125" style="12" customWidth="1"/>
    <col min="13059" max="13059" width="122.28515625" style="12" customWidth="1"/>
    <col min="13060" max="13060" width="1.42578125" style="12" customWidth="1"/>
    <col min="13061" max="13312" width="9.140625" style="12"/>
    <col min="13313" max="13313" width="14.28515625" style="12" customWidth="1"/>
    <col min="13314" max="13314" width="1.42578125" style="12" customWidth="1"/>
    <col min="13315" max="13315" width="122.28515625" style="12" customWidth="1"/>
    <col min="13316" max="13316" width="1.42578125" style="12" customWidth="1"/>
    <col min="13317" max="13568" width="9.140625" style="12"/>
    <col min="13569" max="13569" width="14.28515625" style="12" customWidth="1"/>
    <col min="13570" max="13570" width="1.42578125" style="12" customWidth="1"/>
    <col min="13571" max="13571" width="122.28515625" style="12" customWidth="1"/>
    <col min="13572" max="13572" width="1.42578125" style="12" customWidth="1"/>
    <col min="13573" max="13824" width="9.140625" style="12"/>
    <col min="13825" max="13825" width="14.28515625" style="12" customWidth="1"/>
    <col min="13826" max="13826" width="1.42578125" style="12" customWidth="1"/>
    <col min="13827" max="13827" width="122.28515625" style="12" customWidth="1"/>
    <col min="13828" max="13828" width="1.42578125" style="12" customWidth="1"/>
    <col min="13829" max="14080" width="9.140625" style="12"/>
    <col min="14081" max="14081" width="14.28515625" style="12" customWidth="1"/>
    <col min="14082" max="14082" width="1.42578125" style="12" customWidth="1"/>
    <col min="14083" max="14083" width="122.28515625" style="12" customWidth="1"/>
    <col min="14084" max="14084" width="1.42578125" style="12" customWidth="1"/>
    <col min="14085" max="14336" width="9.140625" style="12"/>
    <col min="14337" max="14337" width="14.28515625" style="12" customWidth="1"/>
    <col min="14338" max="14338" width="1.42578125" style="12" customWidth="1"/>
    <col min="14339" max="14339" width="122.28515625" style="12" customWidth="1"/>
    <col min="14340" max="14340" width="1.42578125" style="12" customWidth="1"/>
    <col min="14341" max="14592" width="9.140625" style="12"/>
    <col min="14593" max="14593" width="14.28515625" style="12" customWidth="1"/>
    <col min="14594" max="14594" width="1.42578125" style="12" customWidth="1"/>
    <col min="14595" max="14595" width="122.28515625" style="12" customWidth="1"/>
    <col min="14596" max="14596" width="1.42578125" style="12" customWidth="1"/>
    <col min="14597" max="14848" width="9.140625" style="12"/>
    <col min="14849" max="14849" width="14.28515625" style="12" customWidth="1"/>
    <col min="14850" max="14850" width="1.42578125" style="12" customWidth="1"/>
    <col min="14851" max="14851" width="122.28515625" style="12" customWidth="1"/>
    <col min="14852" max="14852" width="1.42578125" style="12" customWidth="1"/>
    <col min="14853" max="15104" width="9.140625" style="12"/>
    <col min="15105" max="15105" width="14.28515625" style="12" customWidth="1"/>
    <col min="15106" max="15106" width="1.42578125" style="12" customWidth="1"/>
    <col min="15107" max="15107" width="122.28515625" style="12" customWidth="1"/>
    <col min="15108" max="15108" width="1.42578125" style="12" customWidth="1"/>
    <col min="15109" max="15360" width="9.140625" style="12"/>
    <col min="15361" max="15361" width="14.28515625" style="12" customWidth="1"/>
    <col min="15362" max="15362" width="1.42578125" style="12" customWidth="1"/>
    <col min="15363" max="15363" width="122.28515625" style="12" customWidth="1"/>
    <col min="15364" max="15364" width="1.42578125" style="12" customWidth="1"/>
    <col min="15365" max="15616" width="9.140625" style="12"/>
    <col min="15617" max="15617" width="14.28515625" style="12" customWidth="1"/>
    <col min="15618" max="15618" width="1.42578125" style="12" customWidth="1"/>
    <col min="15619" max="15619" width="122.28515625" style="12" customWidth="1"/>
    <col min="15620" max="15620" width="1.42578125" style="12" customWidth="1"/>
    <col min="15621" max="15872" width="9.140625" style="12"/>
    <col min="15873" max="15873" width="14.28515625" style="12" customWidth="1"/>
    <col min="15874" max="15874" width="1.42578125" style="12" customWidth="1"/>
    <col min="15875" max="15875" width="122.28515625" style="12" customWidth="1"/>
    <col min="15876" max="15876" width="1.42578125" style="12" customWidth="1"/>
    <col min="15877" max="16128" width="9.140625" style="12"/>
    <col min="16129" max="16129" width="14.28515625" style="12" customWidth="1"/>
    <col min="16130" max="16130" width="1.42578125" style="12" customWidth="1"/>
    <col min="16131" max="16131" width="122.28515625" style="12" customWidth="1"/>
    <col min="16132" max="16132" width="1.42578125" style="12" customWidth="1"/>
    <col min="16133" max="16384" width="9.140625" style="12"/>
  </cols>
  <sheetData>
    <row r="1" spans="1:4" s="4" customFormat="1" ht="18" x14ac:dyDescent="0.3">
      <c r="A1" s="1" t="s">
        <v>0</v>
      </c>
      <c r="B1" s="2"/>
      <c r="C1" s="3"/>
      <c r="D1" s="3"/>
    </row>
    <row r="2" spans="1:4" s="6" customFormat="1" ht="18" x14ac:dyDescent="0.3">
      <c r="A2" s="691" t="s">
        <v>216</v>
      </c>
      <c r="B2" s="691"/>
      <c r="C2" s="691"/>
      <c r="D2" s="5"/>
    </row>
    <row r="3" spans="1:4" s="10" customFormat="1" x14ac:dyDescent="0.3">
      <c r="A3" s="7"/>
      <c r="B3" s="8"/>
      <c r="C3" s="9"/>
    </row>
    <row r="4" spans="1:4" x14ac:dyDescent="0.3">
      <c r="A4" s="11" t="s">
        <v>1</v>
      </c>
      <c r="B4" s="8"/>
      <c r="C4" s="7" t="s">
        <v>2</v>
      </c>
      <c r="D4" s="10"/>
    </row>
    <row r="5" spans="1:4" s="15" customFormat="1" ht="22.5" customHeight="1" x14ac:dyDescent="0.3">
      <c r="A5" s="13" t="s">
        <v>3</v>
      </c>
      <c r="B5" s="14"/>
      <c r="C5" s="26" t="s">
        <v>19</v>
      </c>
    </row>
    <row r="6" spans="1:4" s="15" customFormat="1" ht="22.5" customHeight="1" x14ac:dyDescent="0.3">
      <c r="A6" s="16" t="s">
        <v>5</v>
      </c>
      <c r="B6" s="14"/>
      <c r="C6" s="17" t="s">
        <v>4</v>
      </c>
    </row>
    <row r="7" spans="1:4" s="15" customFormat="1" ht="22.5" customHeight="1" x14ac:dyDescent="0.3">
      <c r="A7" s="16" t="s">
        <v>7</v>
      </c>
      <c r="B7" s="14"/>
      <c r="C7" s="17" t="s">
        <v>6</v>
      </c>
    </row>
    <row r="8" spans="1:4" s="15" customFormat="1" ht="22.5" customHeight="1" x14ac:dyDescent="0.3">
      <c r="A8" s="16" t="s">
        <v>9</v>
      </c>
      <c r="B8" s="14"/>
      <c r="C8" s="17" t="s">
        <v>8</v>
      </c>
    </row>
    <row r="9" spans="1:4" s="15" customFormat="1" ht="22.5" customHeight="1" x14ac:dyDescent="0.3">
      <c r="A9" s="16" t="s">
        <v>11</v>
      </c>
      <c r="B9" s="14"/>
      <c r="C9" s="17" t="s">
        <v>10</v>
      </c>
    </row>
    <row r="10" spans="1:4" s="15" customFormat="1" ht="22.5" customHeight="1" x14ac:dyDescent="0.3">
      <c r="A10" s="16" t="s">
        <v>13</v>
      </c>
      <c r="B10" s="14"/>
      <c r="C10" s="17" t="s">
        <v>12</v>
      </c>
    </row>
    <row r="11" spans="1:4" s="15" customFormat="1" ht="22.5" customHeight="1" x14ac:dyDescent="0.3">
      <c r="A11" s="16" t="s">
        <v>15</v>
      </c>
      <c r="B11" s="14"/>
      <c r="C11" s="17" t="s">
        <v>14</v>
      </c>
    </row>
    <row r="12" spans="1:4" s="15" customFormat="1" ht="22.5" customHeight="1" x14ac:dyDescent="0.3">
      <c r="A12" s="16" t="s">
        <v>16</v>
      </c>
      <c r="B12" s="14"/>
      <c r="C12" s="17" t="s">
        <v>269</v>
      </c>
    </row>
    <row r="13" spans="1:4" s="15" customFormat="1" ht="22.5" customHeight="1" x14ac:dyDescent="0.3">
      <c r="A13" s="18" t="s">
        <v>17</v>
      </c>
      <c r="B13" s="14"/>
      <c r="C13" s="19" t="s">
        <v>18</v>
      </c>
    </row>
    <row r="14" spans="1:4" x14ac:dyDescent="0.3">
      <c r="A14" s="20"/>
    </row>
    <row r="15" spans="1:4" x14ac:dyDescent="0.3">
      <c r="A15" s="23" t="s">
        <v>270</v>
      </c>
      <c r="B15" s="24"/>
    </row>
  </sheetData>
  <mergeCells count="1">
    <mergeCell ref="A2:C2"/>
  </mergeCells>
  <printOptions horizontalCentered="1"/>
  <pageMargins left="0" right="0" top="0.39370078740157483" bottom="0.39370078740157483" header="0" footer="0"/>
  <pageSetup orientation="landscape" verticalDpi="0" r:id="rId1"/>
  <headerFooter>
    <oddFooter>&amp;R&amp;P /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1"/>
  <sheetViews>
    <sheetView workbookViewId="0"/>
  </sheetViews>
  <sheetFormatPr defaultRowHeight="15" x14ac:dyDescent="0.3"/>
  <cols>
    <col min="1" max="1" width="41.7109375" style="370" customWidth="1"/>
    <col min="2" max="2" width="1.42578125" style="370" customWidth="1"/>
    <col min="3" max="3" width="10.140625" style="371" bestFit="1" customWidth="1"/>
    <col min="4" max="4" width="12.7109375" style="372" customWidth="1"/>
    <col min="5" max="5" width="14.28515625" style="371" bestFit="1" customWidth="1"/>
    <col min="6" max="6" width="1.42578125" style="371" customWidth="1"/>
    <col min="7" max="7" width="10.140625" style="371" bestFit="1" customWidth="1"/>
    <col min="8" max="8" width="14.5703125" style="372" customWidth="1"/>
    <col min="9" max="9" width="14.42578125" style="371" customWidth="1"/>
    <col min="10" max="10" width="1.42578125" style="373" customWidth="1"/>
    <col min="11" max="11" width="25" style="372" customWidth="1"/>
    <col min="12" max="12" width="28.28515625" style="372" customWidth="1"/>
    <col min="13" max="13" width="19.85546875" style="364" customWidth="1"/>
    <col min="14" max="256" width="9.140625" style="364"/>
    <col min="257" max="257" width="41.7109375" style="364" customWidth="1"/>
    <col min="258" max="258" width="1.42578125" style="364" customWidth="1"/>
    <col min="259" max="259" width="10.140625" style="364" bestFit="1" customWidth="1"/>
    <col min="260" max="260" width="12.7109375" style="364" customWidth="1"/>
    <col min="261" max="261" width="14.28515625" style="364" bestFit="1" customWidth="1"/>
    <col min="262" max="262" width="1.42578125" style="364" customWidth="1"/>
    <col min="263" max="263" width="10.140625" style="364" bestFit="1" customWidth="1"/>
    <col min="264" max="264" width="14.5703125" style="364" customWidth="1"/>
    <col min="265" max="265" width="13" style="364" customWidth="1"/>
    <col min="266" max="266" width="1.42578125" style="364" customWidth="1"/>
    <col min="267" max="267" width="19.85546875" style="364" customWidth="1"/>
    <col min="268" max="268" width="20.7109375" style="364" customWidth="1"/>
    <col min="269" max="269" width="19.85546875" style="364" customWidth="1"/>
    <col min="270" max="512" width="9.140625" style="364"/>
    <col min="513" max="513" width="41.7109375" style="364" customWidth="1"/>
    <col min="514" max="514" width="1.42578125" style="364" customWidth="1"/>
    <col min="515" max="515" width="10.140625" style="364" bestFit="1" customWidth="1"/>
    <col min="516" max="516" width="12.7109375" style="364" customWidth="1"/>
    <col min="517" max="517" width="14.28515625" style="364" bestFit="1" customWidth="1"/>
    <col min="518" max="518" width="1.42578125" style="364" customWidth="1"/>
    <col min="519" max="519" width="10.140625" style="364" bestFit="1" customWidth="1"/>
    <col min="520" max="520" width="14.5703125" style="364" customWidth="1"/>
    <col min="521" max="521" width="13" style="364" customWidth="1"/>
    <col min="522" max="522" width="1.42578125" style="364" customWidth="1"/>
    <col min="523" max="523" width="19.85546875" style="364" customWidth="1"/>
    <col min="524" max="524" width="20.7109375" style="364" customWidth="1"/>
    <col min="525" max="525" width="19.85546875" style="364" customWidth="1"/>
    <col min="526" max="768" width="9.140625" style="364"/>
    <col min="769" max="769" width="41.7109375" style="364" customWidth="1"/>
    <col min="770" max="770" width="1.42578125" style="364" customWidth="1"/>
    <col min="771" max="771" width="10.140625" style="364" bestFit="1" customWidth="1"/>
    <col min="772" max="772" width="12.7109375" style="364" customWidth="1"/>
    <col min="773" max="773" width="14.28515625" style="364" bestFit="1" customWidth="1"/>
    <col min="774" max="774" width="1.42578125" style="364" customWidth="1"/>
    <col min="775" max="775" width="10.140625" style="364" bestFit="1" customWidth="1"/>
    <col min="776" max="776" width="14.5703125" style="364" customWidth="1"/>
    <col min="777" max="777" width="13" style="364" customWidth="1"/>
    <col min="778" max="778" width="1.42578125" style="364" customWidth="1"/>
    <col min="779" max="779" width="19.85546875" style="364" customWidth="1"/>
    <col min="780" max="780" width="20.7109375" style="364" customWidth="1"/>
    <col min="781" max="781" width="19.85546875" style="364" customWidth="1"/>
    <col min="782" max="1024" width="9.140625" style="364"/>
    <col min="1025" max="1025" width="41.7109375" style="364" customWidth="1"/>
    <col min="1026" max="1026" width="1.42578125" style="364" customWidth="1"/>
    <col min="1027" max="1027" width="10.140625" style="364" bestFit="1" customWidth="1"/>
    <col min="1028" max="1028" width="12.7109375" style="364" customWidth="1"/>
    <col min="1029" max="1029" width="14.28515625" style="364" bestFit="1" customWidth="1"/>
    <col min="1030" max="1030" width="1.42578125" style="364" customWidth="1"/>
    <col min="1031" max="1031" width="10.140625" style="364" bestFit="1" customWidth="1"/>
    <col min="1032" max="1032" width="14.5703125" style="364" customWidth="1"/>
    <col min="1033" max="1033" width="13" style="364" customWidth="1"/>
    <col min="1034" max="1034" width="1.42578125" style="364" customWidth="1"/>
    <col min="1035" max="1035" width="19.85546875" style="364" customWidth="1"/>
    <col min="1036" max="1036" width="20.7109375" style="364" customWidth="1"/>
    <col min="1037" max="1037" width="19.85546875" style="364" customWidth="1"/>
    <col min="1038" max="1280" width="9.140625" style="364"/>
    <col min="1281" max="1281" width="41.7109375" style="364" customWidth="1"/>
    <col min="1282" max="1282" width="1.42578125" style="364" customWidth="1"/>
    <col min="1283" max="1283" width="10.140625" style="364" bestFit="1" customWidth="1"/>
    <col min="1284" max="1284" width="12.7109375" style="364" customWidth="1"/>
    <col min="1285" max="1285" width="14.28515625" style="364" bestFit="1" customWidth="1"/>
    <col min="1286" max="1286" width="1.42578125" style="364" customWidth="1"/>
    <col min="1287" max="1287" width="10.140625" style="364" bestFit="1" customWidth="1"/>
    <col min="1288" max="1288" width="14.5703125" style="364" customWidth="1"/>
    <col min="1289" max="1289" width="13" style="364" customWidth="1"/>
    <col min="1290" max="1290" width="1.42578125" style="364" customWidth="1"/>
    <col min="1291" max="1291" width="19.85546875" style="364" customWidth="1"/>
    <col min="1292" max="1292" width="20.7109375" style="364" customWidth="1"/>
    <col min="1293" max="1293" width="19.85546875" style="364" customWidth="1"/>
    <col min="1294" max="1536" width="9.140625" style="364"/>
    <col min="1537" max="1537" width="41.7109375" style="364" customWidth="1"/>
    <col min="1538" max="1538" width="1.42578125" style="364" customWidth="1"/>
    <col min="1539" max="1539" width="10.140625" style="364" bestFit="1" customWidth="1"/>
    <col min="1540" max="1540" width="12.7109375" style="364" customWidth="1"/>
    <col min="1541" max="1541" width="14.28515625" style="364" bestFit="1" customWidth="1"/>
    <col min="1542" max="1542" width="1.42578125" style="364" customWidth="1"/>
    <col min="1543" max="1543" width="10.140625" style="364" bestFit="1" customWidth="1"/>
    <col min="1544" max="1544" width="14.5703125" style="364" customWidth="1"/>
    <col min="1545" max="1545" width="13" style="364" customWidth="1"/>
    <col min="1546" max="1546" width="1.42578125" style="364" customWidth="1"/>
    <col min="1547" max="1547" width="19.85546875" style="364" customWidth="1"/>
    <col min="1548" max="1548" width="20.7109375" style="364" customWidth="1"/>
    <col min="1549" max="1549" width="19.85546875" style="364" customWidth="1"/>
    <col min="1550" max="1792" width="9.140625" style="364"/>
    <col min="1793" max="1793" width="41.7109375" style="364" customWidth="1"/>
    <col min="1794" max="1794" width="1.42578125" style="364" customWidth="1"/>
    <col min="1795" max="1795" width="10.140625" style="364" bestFit="1" customWidth="1"/>
    <col min="1796" max="1796" width="12.7109375" style="364" customWidth="1"/>
    <col min="1797" max="1797" width="14.28515625" style="364" bestFit="1" customWidth="1"/>
    <col min="1798" max="1798" width="1.42578125" style="364" customWidth="1"/>
    <col min="1799" max="1799" width="10.140625" style="364" bestFit="1" customWidth="1"/>
    <col min="1800" max="1800" width="14.5703125" style="364" customWidth="1"/>
    <col min="1801" max="1801" width="13" style="364" customWidth="1"/>
    <col min="1802" max="1802" width="1.42578125" style="364" customWidth="1"/>
    <col min="1803" max="1803" width="19.85546875" style="364" customWidth="1"/>
    <col min="1804" max="1804" width="20.7109375" style="364" customWidth="1"/>
    <col min="1805" max="1805" width="19.85546875" style="364" customWidth="1"/>
    <col min="1806" max="2048" width="9.140625" style="364"/>
    <col min="2049" max="2049" width="41.7109375" style="364" customWidth="1"/>
    <col min="2050" max="2050" width="1.42578125" style="364" customWidth="1"/>
    <col min="2051" max="2051" width="10.140625" style="364" bestFit="1" customWidth="1"/>
    <col min="2052" max="2052" width="12.7109375" style="364" customWidth="1"/>
    <col min="2053" max="2053" width="14.28515625" style="364" bestFit="1" customWidth="1"/>
    <col min="2054" max="2054" width="1.42578125" style="364" customWidth="1"/>
    <col min="2055" max="2055" width="10.140625" style="364" bestFit="1" customWidth="1"/>
    <col min="2056" max="2056" width="14.5703125" style="364" customWidth="1"/>
    <col min="2057" max="2057" width="13" style="364" customWidth="1"/>
    <col min="2058" max="2058" width="1.42578125" style="364" customWidth="1"/>
    <col min="2059" max="2059" width="19.85546875" style="364" customWidth="1"/>
    <col min="2060" max="2060" width="20.7109375" style="364" customWidth="1"/>
    <col min="2061" max="2061" width="19.85546875" style="364" customWidth="1"/>
    <col min="2062" max="2304" width="9.140625" style="364"/>
    <col min="2305" max="2305" width="41.7109375" style="364" customWidth="1"/>
    <col min="2306" max="2306" width="1.42578125" style="364" customWidth="1"/>
    <col min="2307" max="2307" width="10.140625" style="364" bestFit="1" customWidth="1"/>
    <col min="2308" max="2308" width="12.7109375" style="364" customWidth="1"/>
    <col min="2309" max="2309" width="14.28515625" style="364" bestFit="1" customWidth="1"/>
    <col min="2310" max="2310" width="1.42578125" style="364" customWidth="1"/>
    <col min="2311" max="2311" width="10.140625" style="364" bestFit="1" customWidth="1"/>
    <col min="2312" max="2312" width="14.5703125" style="364" customWidth="1"/>
    <col min="2313" max="2313" width="13" style="364" customWidth="1"/>
    <col min="2314" max="2314" width="1.42578125" style="364" customWidth="1"/>
    <col min="2315" max="2315" width="19.85546875" style="364" customWidth="1"/>
    <col min="2316" max="2316" width="20.7109375" style="364" customWidth="1"/>
    <col min="2317" max="2317" width="19.85546875" style="364" customWidth="1"/>
    <col min="2318" max="2560" width="9.140625" style="364"/>
    <col min="2561" max="2561" width="41.7109375" style="364" customWidth="1"/>
    <col min="2562" max="2562" width="1.42578125" style="364" customWidth="1"/>
    <col min="2563" max="2563" width="10.140625" style="364" bestFit="1" customWidth="1"/>
    <col min="2564" max="2564" width="12.7109375" style="364" customWidth="1"/>
    <col min="2565" max="2565" width="14.28515625" style="364" bestFit="1" customWidth="1"/>
    <col min="2566" max="2566" width="1.42578125" style="364" customWidth="1"/>
    <col min="2567" max="2567" width="10.140625" style="364" bestFit="1" customWidth="1"/>
    <col min="2568" max="2568" width="14.5703125" style="364" customWidth="1"/>
    <col min="2569" max="2569" width="13" style="364" customWidth="1"/>
    <col min="2570" max="2570" width="1.42578125" style="364" customWidth="1"/>
    <col min="2571" max="2571" width="19.85546875" style="364" customWidth="1"/>
    <col min="2572" max="2572" width="20.7109375" style="364" customWidth="1"/>
    <col min="2573" max="2573" width="19.85546875" style="364" customWidth="1"/>
    <col min="2574" max="2816" width="9.140625" style="364"/>
    <col min="2817" max="2817" width="41.7109375" style="364" customWidth="1"/>
    <col min="2818" max="2818" width="1.42578125" style="364" customWidth="1"/>
    <col min="2819" max="2819" width="10.140625" style="364" bestFit="1" customWidth="1"/>
    <col min="2820" max="2820" width="12.7109375" style="364" customWidth="1"/>
    <col min="2821" max="2821" width="14.28515625" style="364" bestFit="1" customWidth="1"/>
    <col min="2822" max="2822" width="1.42578125" style="364" customWidth="1"/>
    <col min="2823" max="2823" width="10.140625" style="364" bestFit="1" customWidth="1"/>
    <col min="2824" max="2824" width="14.5703125" style="364" customWidth="1"/>
    <col min="2825" max="2825" width="13" style="364" customWidth="1"/>
    <col min="2826" max="2826" width="1.42578125" style="364" customWidth="1"/>
    <col min="2827" max="2827" width="19.85546875" style="364" customWidth="1"/>
    <col min="2828" max="2828" width="20.7109375" style="364" customWidth="1"/>
    <col min="2829" max="2829" width="19.85546875" style="364" customWidth="1"/>
    <col min="2830" max="3072" width="9.140625" style="364"/>
    <col min="3073" max="3073" width="41.7109375" style="364" customWidth="1"/>
    <col min="3074" max="3074" width="1.42578125" style="364" customWidth="1"/>
    <col min="3075" max="3075" width="10.140625" style="364" bestFit="1" customWidth="1"/>
    <col min="3076" max="3076" width="12.7109375" style="364" customWidth="1"/>
    <col min="3077" max="3077" width="14.28515625" style="364" bestFit="1" customWidth="1"/>
    <col min="3078" max="3078" width="1.42578125" style="364" customWidth="1"/>
    <col min="3079" max="3079" width="10.140625" style="364" bestFit="1" customWidth="1"/>
    <col min="3080" max="3080" width="14.5703125" style="364" customWidth="1"/>
    <col min="3081" max="3081" width="13" style="364" customWidth="1"/>
    <col min="3082" max="3082" width="1.42578125" style="364" customWidth="1"/>
    <col min="3083" max="3083" width="19.85546875" style="364" customWidth="1"/>
    <col min="3084" max="3084" width="20.7109375" style="364" customWidth="1"/>
    <col min="3085" max="3085" width="19.85546875" style="364" customWidth="1"/>
    <col min="3086" max="3328" width="9.140625" style="364"/>
    <col min="3329" max="3329" width="41.7109375" style="364" customWidth="1"/>
    <col min="3330" max="3330" width="1.42578125" style="364" customWidth="1"/>
    <col min="3331" max="3331" width="10.140625" style="364" bestFit="1" customWidth="1"/>
    <col min="3332" max="3332" width="12.7109375" style="364" customWidth="1"/>
    <col min="3333" max="3333" width="14.28515625" style="364" bestFit="1" customWidth="1"/>
    <col min="3334" max="3334" width="1.42578125" style="364" customWidth="1"/>
    <col min="3335" max="3335" width="10.140625" style="364" bestFit="1" customWidth="1"/>
    <col min="3336" max="3336" width="14.5703125" style="364" customWidth="1"/>
    <col min="3337" max="3337" width="13" style="364" customWidth="1"/>
    <col min="3338" max="3338" width="1.42578125" style="364" customWidth="1"/>
    <col min="3339" max="3339" width="19.85546875" style="364" customWidth="1"/>
    <col min="3340" max="3340" width="20.7109375" style="364" customWidth="1"/>
    <col min="3341" max="3341" width="19.85546875" style="364" customWidth="1"/>
    <col min="3342" max="3584" width="9.140625" style="364"/>
    <col min="3585" max="3585" width="41.7109375" style="364" customWidth="1"/>
    <col min="3586" max="3586" width="1.42578125" style="364" customWidth="1"/>
    <col min="3587" max="3587" width="10.140625" style="364" bestFit="1" customWidth="1"/>
    <col min="3588" max="3588" width="12.7109375" style="364" customWidth="1"/>
    <col min="3589" max="3589" width="14.28515625" style="364" bestFit="1" customWidth="1"/>
    <col min="3590" max="3590" width="1.42578125" style="364" customWidth="1"/>
    <col min="3591" max="3591" width="10.140625" style="364" bestFit="1" customWidth="1"/>
    <col min="3592" max="3592" width="14.5703125" style="364" customWidth="1"/>
    <col min="3593" max="3593" width="13" style="364" customWidth="1"/>
    <col min="3594" max="3594" width="1.42578125" style="364" customWidth="1"/>
    <col min="3595" max="3595" width="19.85546875" style="364" customWidth="1"/>
    <col min="3596" max="3596" width="20.7109375" style="364" customWidth="1"/>
    <col min="3597" max="3597" width="19.85546875" style="364" customWidth="1"/>
    <col min="3598" max="3840" width="9.140625" style="364"/>
    <col min="3841" max="3841" width="41.7109375" style="364" customWidth="1"/>
    <col min="3842" max="3842" width="1.42578125" style="364" customWidth="1"/>
    <col min="3843" max="3843" width="10.140625" style="364" bestFit="1" customWidth="1"/>
    <col min="3844" max="3844" width="12.7109375" style="364" customWidth="1"/>
    <col min="3845" max="3845" width="14.28515625" style="364" bestFit="1" customWidth="1"/>
    <col min="3846" max="3846" width="1.42578125" style="364" customWidth="1"/>
    <col min="3847" max="3847" width="10.140625" style="364" bestFit="1" customWidth="1"/>
    <col min="3848" max="3848" width="14.5703125" style="364" customWidth="1"/>
    <col min="3849" max="3849" width="13" style="364" customWidth="1"/>
    <col min="3850" max="3850" width="1.42578125" style="364" customWidth="1"/>
    <col min="3851" max="3851" width="19.85546875" style="364" customWidth="1"/>
    <col min="3852" max="3852" width="20.7109375" style="364" customWidth="1"/>
    <col min="3853" max="3853" width="19.85546875" style="364" customWidth="1"/>
    <col min="3854" max="4096" width="9.140625" style="364"/>
    <col min="4097" max="4097" width="41.7109375" style="364" customWidth="1"/>
    <col min="4098" max="4098" width="1.42578125" style="364" customWidth="1"/>
    <col min="4099" max="4099" width="10.140625" style="364" bestFit="1" customWidth="1"/>
    <col min="4100" max="4100" width="12.7109375" style="364" customWidth="1"/>
    <col min="4101" max="4101" width="14.28515625" style="364" bestFit="1" customWidth="1"/>
    <col min="4102" max="4102" width="1.42578125" style="364" customWidth="1"/>
    <col min="4103" max="4103" width="10.140625" style="364" bestFit="1" customWidth="1"/>
    <col min="4104" max="4104" width="14.5703125" style="364" customWidth="1"/>
    <col min="4105" max="4105" width="13" style="364" customWidth="1"/>
    <col min="4106" max="4106" width="1.42578125" style="364" customWidth="1"/>
    <col min="4107" max="4107" width="19.85546875" style="364" customWidth="1"/>
    <col min="4108" max="4108" width="20.7109375" style="364" customWidth="1"/>
    <col min="4109" max="4109" width="19.85546875" style="364" customWidth="1"/>
    <col min="4110" max="4352" width="9.140625" style="364"/>
    <col min="4353" max="4353" width="41.7109375" style="364" customWidth="1"/>
    <col min="4354" max="4354" width="1.42578125" style="364" customWidth="1"/>
    <col min="4355" max="4355" width="10.140625" style="364" bestFit="1" customWidth="1"/>
    <col min="4356" max="4356" width="12.7109375" style="364" customWidth="1"/>
    <col min="4357" max="4357" width="14.28515625" style="364" bestFit="1" customWidth="1"/>
    <col min="4358" max="4358" width="1.42578125" style="364" customWidth="1"/>
    <col min="4359" max="4359" width="10.140625" style="364" bestFit="1" customWidth="1"/>
    <col min="4360" max="4360" width="14.5703125" style="364" customWidth="1"/>
    <col min="4361" max="4361" width="13" style="364" customWidth="1"/>
    <col min="4362" max="4362" width="1.42578125" style="364" customWidth="1"/>
    <col min="4363" max="4363" width="19.85546875" style="364" customWidth="1"/>
    <col min="4364" max="4364" width="20.7109375" style="364" customWidth="1"/>
    <col min="4365" max="4365" width="19.85546875" style="364" customWidth="1"/>
    <col min="4366" max="4608" width="9.140625" style="364"/>
    <col min="4609" max="4609" width="41.7109375" style="364" customWidth="1"/>
    <col min="4610" max="4610" width="1.42578125" style="364" customWidth="1"/>
    <col min="4611" max="4611" width="10.140625" style="364" bestFit="1" customWidth="1"/>
    <col min="4612" max="4612" width="12.7109375" style="364" customWidth="1"/>
    <col min="4613" max="4613" width="14.28515625" style="364" bestFit="1" customWidth="1"/>
    <col min="4614" max="4614" width="1.42578125" style="364" customWidth="1"/>
    <col min="4615" max="4615" width="10.140625" style="364" bestFit="1" customWidth="1"/>
    <col min="4616" max="4616" width="14.5703125" style="364" customWidth="1"/>
    <col min="4617" max="4617" width="13" style="364" customWidth="1"/>
    <col min="4618" max="4618" width="1.42578125" style="364" customWidth="1"/>
    <col min="4619" max="4619" width="19.85546875" style="364" customWidth="1"/>
    <col min="4620" max="4620" width="20.7109375" style="364" customWidth="1"/>
    <col min="4621" max="4621" width="19.85546875" style="364" customWidth="1"/>
    <col min="4622" max="4864" width="9.140625" style="364"/>
    <col min="4865" max="4865" width="41.7109375" style="364" customWidth="1"/>
    <col min="4866" max="4866" width="1.42578125" style="364" customWidth="1"/>
    <col min="4867" max="4867" width="10.140625" style="364" bestFit="1" customWidth="1"/>
    <col min="4868" max="4868" width="12.7109375" style="364" customWidth="1"/>
    <col min="4869" max="4869" width="14.28515625" style="364" bestFit="1" customWidth="1"/>
    <col min="4870" max="4870" width="1.42578125" style="364" customWidth="1"/>
    <col min="4871" max="4871" width="10.140625" style="364" bestFit="1" customWidth="1"/>
    <col min="4872" max="4872" width="14.5703125" style="364" customWidth="1"/>
    <col min="4873" max="4873" width="13" style="364" customWidth="1"/>
    <col min="4874" max="4874" width="1.42578125" style="364" customWidth="1"/>
    <col min="4875" max="4875" width="19.85546875" style="364" customWidth="1"/>
    <col min="4876" max="4876" width="20.7109375" style="364" customWidth="1"/>
    <col min="4877" max="4877" width="19.85546875" style="364" customWidth="1"/>
    <col min="4878" max="5120" width="9.140625" style="364"/>
    <col min="5121" max="5121" width="41.7109375" style="364" customWidth="1"/>
    <col min="5122" max="5122" width="1.42578125" style="364" customWidth="1"/>
    <col min="5123" max="5123" width="10.140625" style="364" bestFit="1" customWidth="1"/>
    <col min="5124" max="5124" width="12.7109375" style="364" customWidth="1"/>
    <col min="5125" max="5125" width="14.28515625" style="364" bestFit="1" customWidth="1"/>
    <col min="5126" max="5126" width="1.42578125" style="364" customWidth="1"/>
    <col min="5127" max="5127" width="10.140625" style="364" bestFit="1" customWidth="1"/>
    <col min="5128" max="5128" width="14.5703125" style="364" customWidth="1"/>
    <col min="5129" max="5129" width="13" style="364" customWidth="1"/>
    <col min="5130" max="5130" width="1.42578125" style="364" customWidth="1"/>
    <col min="5131" max="5131" width="19.85546875" style="364" customWidth="1"/>
    <col min="5132" max="5132" width="20.7109375" style="364" customWidth="1"/>
    <col min="5133" max="5133" width="19.85546875" style="364" customWidth="1"/>
    <col min="5134" max="5376" width="9.140625" style="364"/>
    <col min="5377" max="5377" width="41.7109375" style="364" customWidth="1"/>
    <col min="5378" max="5378" width="1.42578125" style="364" customWidth="1"/>
    <col min="5379" max="5379" width="10.140625" style="364" bestFit="1" customWidth="1"/>
    <col min="5380" max="5380" width="12.7109375" style="364" customWidth="1"/>
    <col min="5381" max="5381" width="14.28515625" style="364" bestFit="1" customWidth="1"/>
    <col min="5382" max="5382" width="1.42578125" style="364" customWidth="1"/>
    <col min="5383" max="5383" width="10.140625" style="364" bestFit="1" customWidth="1"/>
    <col min="5384" max="5384" width="14.5703125" style="364" customWidth="1"/>
    <col min="5385" max="5385" width="13" style="364" customWidth="1"/>
    <col min="5386" max="5386" width="1.42578125" style="364" customWidth="1"/>
    <col min="5387" max="5387" width="19.85546875" style="364" customWidth="1"/>
    <col min="5388" max="5388" width="20.7109375" style="364" customWidth="1"/>
    <col min="5389" max="5389" width="19.85546875" style="364" customWidth="1"/>
    <col min="5390" max="5632" width="9.140625" style="364"/>
    <col min="5633" max="5633" width="41.7109375" style="364" customWidth="1"/>
    <col min="5634" max="5634" width="1.42578125" style="364" customWidth="1"/>
    <col min="5635" max="5635" width="10.140625" style="364" bestFit="1" customWidth="1"/>
    <col min="5636" max="5636" width="12.7109375" style="364" customWidth="1"/>
    <col min="5637" max="5637" width="14.28515625" style="364" bestFit="1" customWidth="1"/>
    <col min="5638" max="5638" width="1.42578125" style="364" customWidth="1"/>
    <col min="5639" max="5639" width="10.140625" style="364" bestFit="1" customWidth="1"/>
    <col min="5640" max="5640" width="14.5703125" style="364" customWidth="1"/>
    <col min="5641" max="5641" width="13" style="364" customWidth="1"/>
    <col min="5642" max="5642" width="1.42578125" style="364" customWidth="1"/>
    <col min="5643" max="5643" width="19.85546875" style="364" customWidth="1"/>
    <col min="5644" max="5644" width="20.7109375" style="364" customWidth="1"/>
    <col min="5645" max="5645" width="19.85546875" style="364" customWidth="1"/>
    <col min="5646" max="5888" width="9.140625" style="364"/>
    <col min="5889" max="5889" width="41.7109375" style="364" customWidth="1"/>
    <col min="5890" max="5890" width="1.42578125" style="364" customWidth="1"/>
    <col min="5891" max="5891" width="10.140625" style="364" bestFit="1" customWidth="1"/>
    <col min="5892" max="5892" width="12.7109375" style="364" customWidth="1"/>
    <col min="5893" max="5893" width="14.28515625" style="364" bestFit="1" customWidth="1"/>
    <col min="5894" max="5894" width="1.42578125" style="364" customWidth="1"/>
    <col min="5895" max="5895" width="10.140625" style="364" bestFit="1" customWidth="1"/>
    <col min="5896" max="5896" width="14.5703125" style="364" customWidth="1"/>
    <col min="5897" max="5897" width="13" style="364" customWidth="1"/>
    <col min="5898" max="5898" width="1.42578125" style="364" customWidth="1"/>
    <col min="5899" max="5899" width="19.85546875" style="364" customWidth="1"/>
    <col min="5900" max="5900" width="20.7109375" style="364" customWidth="1"/>
    <col min="5901" max="5901" width="19.85546875" style="364" customWidth="1"/>
    <col min="5902" max="6144" width="9.140625" style="364"/>
    <col min="6145" max="6145" width="41.7109375" style="364" customWidth="1"/>
    <col min="6146" max="6146" width="1.42578125" style="364" customWidth="1"/>
    <col min="6147" max="6147" width="10.140625" style="364" bestFit="1" customWidth="1"/>
    <col min="6148" max="6148" width="12.7109375" style="364" customWidth="1"/>
    <col min="6149" max="6149" width="14.28515625" style="364" bestFit="1" customWidth="1"/>
    <col min="6150" max="6150" width="1.42578125" style="364" customWidth="1"/>
    <col min="6151" max="6151" width="10.140625" style="364" bestFit="1" customWidth="1"/>
    <col min="6152" max="6152" width="14.5703125" style="364" customWidth="1"/>
    <col min="6153" max="6153" width="13" style="364" customWidth="1"/>
    <col min="6154" max="6154" width="1.42578125" style="364" customWidth="1"/>
    <col min="6155" max="6155" width="19.85546875" style="364" customWidth="1"/>
    <col min="6156" max="6156" width="20.7109375" style="364" customWidth="1"/>
    <col min="6157" max="6157" width="19.85546875" style="364" customWidth="1"/>
    <col min="6158" max="6400" width="9.140625" style="364"/>
    <col min="6401" max="6401" width="41.7109375" style="364" customWidth="1"/>
    <col min="6402" max="6402" width="1.42578125" style="364" customWidth="1"/>
    <col min="6403" max="6403" width="10.140625" style="364" bestFit="1" customWidth="1"/>
    <col min="6404" max="6404" width="12.7109375" style="364" customWidth="1"/>
    <col min="6405" max="6405" width="14.28515625" style="364" bestFit="1" customWidth="1"/>
    <col min="6406" max="6406" width="1.42578125" style="364" customWidth="1"/>
    <col min="6407" max="6407" width="10.140625" style="364" bestFit="1" customWidth="1"/>
    <col min="6408" max="6408" width="14.5703125" style="364" customWidth="1"/>
    <col min="6409" max="6409" width="13" style="364" customWidth="1"/>
    <col min="6410" max="6410" width="1.42578125" style="364" customWidth="1"/>
    <col min="6411" max="6411" width="19.85546875" style="364" customWidth="1"/>
    <col min="6412" max="6412" width="20.7109375" style="364" customWidth="1"/>
    <col min="6413" max="6413" width="19.85546875" style="364" customWidth="1"/>
    <col min="6414" max="6656" width="9.140625" style="364"/>
    <col min="6657" max="6657" width="41.7109375" style="364" customWidth="1"/>
    <col min="6658" max="6658" width="1.42578125" style="364" customWidth="1"/>
    <col min="6659" max="6659" width="10.140625" style="364" bestFit="1" customWidth="1"/>
    <col min="6660" max="6660" width="12.7109375" style="364" customWidth="1"/>
    <col min="6661" max="6661" width="14.28515625" style="364" bestFit="1" customWidth="1"/>
    <col min="6662" max="6662" width="1.42578125" style="364" customWidth="1"/>
    <col min="6663" max="6663" width="10.140625" style="364" bestFit="1" customWidth="1"/>
    <col min="6664" max="6664" width="14.5703125" style="364" customWidth="1"/>
    <col min="6665" max="6665" width="13" style="364" customWidth="1"/>
    <col min="6666" max="6666" width="1.42578125" style="364" customWidth="1"/>
    <col min="6667" max="6667" width="19.85546875" style="364" customWidth="1"/>
    <col min="6668" max="6668" width="20.7109375" style="364" customWidth="1"/>
    <col min="6669" max="6669" width="19.85546875" style="364" customWidth="1"/>
    <col min="6670" max="6912" width="9.140625" style="364"/>
    <col min="6913" max="6913" width="41.7109375" style="364" customWidth="1"/>
    <col min="6914" max="6914" width="1.42578125" style="364" customWidth="1"/>
    <col min="6915" max="6915" width="10.140625" style="364" bestFit="1" customWidth="1"/>
    <col min="6916" max="6916" width="12.7109375" style="364" customWidth="1"/>
    <col min="6917" max="6917" width="14.28515625" style="364" bestFit="1" customWidth="1"/>
    <col min="6918" max="6918" width="1.42578125" style="364" customWidth="1"/>
    <col min="6919" max="6919" width="10.140625" style="364" bestFit="1" customWidth="1"/>
    <col min="6920" max="6920" width="14.5703125" style="364" customWidth="1"/>
    <col min="6921" max="6921" width="13" style="364" customWidth="1"/>
    <col min="6922" max="6922" width="1.42578125" style="364" customWidth="1"/>
    <col min="6923" max="6923" width="19.85546875" style="364" customWidth="1"/>
    <col min="6924" max="6924" width="20.7109375" style="364" customWidth="1"/>
    <col min="6925" max="6925" width="19.85546875" style="364" customWidth="1"/>
    <col min="6926" max="7168" width="9.140625" style="364"/>
    <col min="7169" max="7169" width="41.7109375" style="364" customWidth="1"/>
    <col min="7170" max="7170" width="1.42578125" style="364" customWidth="1"/>
    <col min="7171" max="7171" width="10.140625" style="364" bestFit="1" customWidth="1"/>
    <col min="7172" max="7172" width="12.7109375" style="364" customWidth="1"/>
    <col min="7173" max="7173" width="14.28515625" style="364" bestFit="1" customWidth="1"/>
    <col min="7174" max="7174" width="1.42578125" style="364" customWidth="1"/>
    <col min="7175" max="7175" width="10.140625" style="364" bestFit="1" customWidth="1"/>
    <col min="7176" max="7176" width="14.5703125" style="364" customWidth="1"/>
    <col min="7177" max="7177" width="13" style="364" customWidth="1"/>
    <col min="7178" max="7178" width="1.42578125" style="364" customWidth="1"/>
    <col min="7179" max="7179" width="19.85546875" style="364" customWidth="1"/>
    <col min="7180" max="7180" width="20.7109375" style="364" customWidth="1"/>
    <col min="7181" max="7181" width="19.85546875" style="364" customWidth="1"/>
    <col min="7182" max="7424" width="9.140625" style="364"/>
    <col min="7425" max="7425" width="41.7109375" style="364" customWidth="1"/>
    <col min="7426" max="7426" width="1.42578125" style="364" customWidth="1"/>
    <col min="7427" max="7427" width="10.140625" style="364" bestFit="1" customWidth="1"/>
    <col min="7428" max="7428" width="12.7109375" style="364" customWidth="1"/>
    <col min="7429" max="7429" width="14.28515625" style="364" bestFit="1" customWidth="1"/>
    <col min="7430" max="7430" width="1.42578125" style="364" customWidth="1"/>
    <col min="7431" max="7431" width="10.140625" style="364" bestFit="1" customWidth="1"/>
    <col min="7432" max="7432" width="14.5703125" style="364" customWidth="1"/>
    <col min="7433" max="7433" width="13" style="364" customWidth="1"/>
    <col min="7434" max="7434" width="1.42578125" style="364" customWidth="1"/>
    <col min="7435" max="7435" width="19.85546875" style="364" customWidth="1"/>
    <col min="7436" max="7436" width="20.7109375" style="364" customWidth="1"/>
    <col min="7437" max="7437" width="19.85546875" style="364" customWidth="1"/>
    <col min="7438" max="7680" width="9.140625" style="364"/>
    <col min="7681" max="7681" width="41.7109375" style="364" customWidth="1"/>
    <col min="7682" max="7682" width="1.42578125" style="364" customWidth="1"/>
    <col min="7683" max="7683" width="10.140625" style="364" bestFit="1" customWidth="1"/>
    <col min="7684" max="7684" width="12.7109375" style="364" customWidth="1"/>
    <col min="7685" max="7685" width="14.28515625" style="364" bestFit="1" customWidth="1"/>
    <col min="7686" max="7686" width="1.42578125" style="364" customWidth="1"/>
    <col min="7687" max="7687" width="10.140625" style="364" bestFit="1" customWidth="1"/>
    <col min="7688" max="7688" width="14.5703125" style="364" customWidth="1"/>
    <col min="7689" max="7689" width="13" style="364" customWidth="1"/>
    <col min="7690" max="7690" width="1.42578125" style="364" customWidth="1"/>
    <col min="7691" max="7691" width="19.85546875" style="364" customWidth="1"/>
    <col min="7692" max="7692" width="20.7109375" style="364" customWidth="1"/>
    <col min="7693" max="7693" width="19.85546875" style="364" customWidth="1"/>
    <col min="7694" max="7936" width="9.140625" style="364"/>
    <col min="7937" max="7937" width="41.7109375" style="364" customWidth="1"/>
    <col min="7938" max="7938" width="1.42578125" style="364" customWidth="1"/>
    <col min="7939" max="7939" width="10.140625" style="364" bestFit="1" customWidth="1"/>
    <col min="7940" max="7940" width="12.7109375" style="364" customWidth="1"/>
    <col min="7941" max="7941" width="14.28515625" style="364" bestFit="1" customWidth="1"/>
    <col min="7942" max="7942" width="1.42578125" style="364" customWidth="1"/>
    <col min="7943" max="7943" width="10.140625" style="364" bestFit="1" customWidth="1"/>
    <col min="7944" max="7944" width="14.5703125" style="364" customWidth="1"/>
    <col min="7945" max="7945" width="13" style="364" customWidth="1"/>
    <col min="7946" max="7946" width="1.42578125" style="364" customWidth="1"/>
    <col min="7947" max="7947" width="19.85546875" style="364" customWidth="1"/>
    <col min="7948" max="7948" width="20.7109375" style="364" customWidth="1"/>
    <col min="7949" max="7949" width="19.85546875" style="364" customWidth="1"/>
    <col min="7950" max="8192" width="9.140625" style="364"/>
    <col min="8193" max="8193" width="41.7109375" style="364" customWidth="1"/>
    <col min="8194" max="8194" width="1.42578125" style="364" customWidth="1"/>
    <col min="8195" max="8195" width="10.140625" style="364" bestFit="1" customWidth="1"/>
    <col min="8196" max="8196" width="12.7109375" style="364" customWidth="1"/>
    <col min="8197" max="8197" width="14.28515625" style="364" bestFit="1" customWidth="1"/>
    <col min="8198" max="8198" width="1.42578125" style="364" customWidth="1"/>
    <col min="8199" max="8199" width="10.140625" style="364" bestFit="1" customWidth="1"/>
    <col min="8200" max="8200" width="14.5703125" style="364" customWidth="1"/>
    <col min="8201" max="8201" width="13" style="364" customWidth="1"/>
    <col min="8202" max="8202" width="1.42578125" style="364" customWidth="1"/>
    <col min="8203" max="8203" width="19.85546875" style="364" customWidth="1"/>
    <col min="8204" max="8204" width="20.7109375" style="364" customWidth="1"/>
    <col min="8205" max="8205" width="19.85546875" style="364" customWidth="1"/>
    <col min="8206" max="8448" width="9.140625" style="364"/>
    <col min="8449" max="8449" width="41.7109375" style="364" customWidth="1"/>
    <col min="8450" max="8450" width="1.42578125" style="364" customWidth="1"/>
    <col min="8451" max="8451" width="10.140625" style="364" bestFit="1" customWidth="1"/>
    <col min="8452" max="8452" width="12.7109375" style="364" customWidth="1"/>
    <col min="8453" max="8453" width="14.28515625" style="364" bestFit="1" customWidth="1"/>
    <col min="8454" max="8454" width="1.42578125" style="364" customWidth="1"/>
    <col min="8455" max="8455" width="10.140625" style="364" bestFit="1" customWidth="1"/>
    <col min="8456" max="8456" width="14.5703125" style="364" customWidth="1"/>
    <col min="8457" max="8457" width="13" style="364" customWidth="1"/>
    <col min="8458" max="8458" width="1.42578125" style="364" customWidth="1"/>
    <col min="8459" max="8459" width="19.85546875" style="364" customWidth="1"/>
    <col min="8460" max="8460" width="20.7109375" style="364" customWidth="1"/>
    <col min="8461" max="8461" width="19.85546875" style="364" customWidth="1"/>
    <col min="8462" max="8704" width="9.140625" style="364"/>
    <col min="8705" max="8705" width="41.7109375" style="364" customWidth="1"/>
    <col min="8706" max="8706" width="1.42578125" style="364" customWidth="1"/>
    <col min="8707" max="8707" width="10.140625" style="364" bestFit="1" customWidth="1"/>
    <col min="8708" max="8708" width="12.7109375" style="364" customWidth="1"/>
    <col min="8709" max="8709" width="14.28515625" style="364" bestFit="1" customWidth="1"/>
    <col min="8710" max="8710" width="1.42578125" style="364" customWidth="1"/>
    <col min="8711" max="8711" width="10.140625" style="364" bestFit="1" customWidth="1"/>
    <col min="8712" max="8712" width="14.5703125" style="364" customWidth="1"/>
    <col min="8713" max="8713" width="13" style="364" customWidth="1"/>
    <col min="8714" max="8714" width="1.42578125" style="364" customWidth="1"/>
    <col min="8715" max="8715" width="19.85546875" style="364" customWidth="1"/>
    <col min="8716" max="8716" width="20.7109375" style="364" customWidth="1"/>
    <col min="8717" max="8717" width="19.85546875" style="364" customWidth="1"/>
    <col min="8718" max="8960" width="9.140625" style="364"/>
    <col min="8961" max="8961" width="41.7109375" style="364" customWidth="1"/>
    <col min="8962" max="8962" width="1.42578125" style="364" customWidth="1"/>
    <col min="8963" max="8963" width="10.140625" style="364" bestFit="1" customWidth="1"/>
    <col min="8964" max="8964" width="12.7109375" style="364" customWidth="1"/>
    <col min="8965" max="8965" width="14.28515625" style="364" bestFit="1" customWidth="1"/>
    <col min="8966" max="8966" width="1.42578125" style="364" customWidth="1"/>
    <col min="8967" max="8967" width="10.140625" style="364" bestFit="1" customWidth="1"/>
    <col min="8968" max="8968" width="14.5703125" style="364" customWidth="1"/>
    <col min="8969" max="8969" width="13" style="364" customWidth="1"/>
    <col min="8970" max="8970" width="1.42578125" style="364" customWidth="1"/>
    <col min="8971" max="8971" width="19.85546875" style="364" customWidth="1"/>
    <col min="8972" max="8972" width="20.7109375" style="364" customWidth="1"/>
    <col min="8973" max="8973" width="19.85546875" style="364" customWidth="1"/>
    <col min="8974" max="9216" width="9.140625" style="364"/>
    <col min="9217" max="9217" width="41.7109375" style="364" customWidth="1"/>
    <col min="9218" max="9218" width="1.42578125" style="364" customWidth="1"/>
    <col min="9219" max="9219" width="10.140625" style="364" bestFit="1" customWidth="1"/>
    <col min="9220" max="9220" width="12.7109375" style="364" customWidth="1"/>
    <col min="9221" max="9221" width="14.28515625" style="364" bestFit="1" customWidth="1"/>
    <col min="9222" max="9222" width="1.42578125" style="364" customWidth="1"/>
    <col min="9223" max="9223" width="10.140625" style="364" bestFit="1" customWidth="1"/>
    <col min="9224" max="9224" width="14.5703125" style="364" customWidth="1"/>
    <col min="9225" max="9225" width="13" style="364" customWidth="1"/>
    <col min="9226" max="9226" width="1.42578125" style="364" customWidth="1"/>
    <col min="9227" max="9227" width="19.85546875" style="364" customWidth="1"/>
    <col min="9228" max="9228" width="20.7109375" style="364" customWidth="1"/>
    <col min="9229" max="9229" width="19.85546875" style="364" customWidth="1"/>
    <col min="9230" max="9472" width="9.140625" style="364"/>
    <col min="9473" max="9473" width="41.7109375" style="364" customWidth="1"/>
    <col min="9474" max="9474" width="1.42578125" style="364" customWidth="1"/>
    <col min="9475" max="9475" width="10.140625" style="364" bestFit="1" customWidth="1"/>
    <col min="9476" max="9476" width="12.7109375" style="364" customWidth="1"/>
    <col min="9477" max="9477" width="14.28515625" style="364" bestFit="1" customWidth="1"/>
    <col min="9478" max="9478" width="1.42578125" style="364" customWidth="1"/>
    <col min="9479" max="9479" width="10.140625" style="364" bestFit="1" customWidth="1"/>
    <col min="9480" max="9480" width="14.5703125" style="364" customWidth="1"/>
    <col min="9481" max="9481" width="13" style="364" customWidth="1"/>
    <col min="9482" max="9482" width="1.42578125" style="364" customWidth="1"/>
    <col min="9483" max="9483" width="19.85546875" style="364" customWidth="1"/>
    <col min="9484" max="9484" width="20.7109375" style="364" customWidth="1"/>
    <col min="9485" max="9485" width="19.85546875" style="364" customWidth="1"/>
    <col min="9486" max="9728" width="9.140625" style="364"/>
    <col min="9729" max="9729" width="41.7109375" style="364" customWidth="1"/>
    <col min="9730" max="9730" width="1.42578125" style="364" customWidth="1"/>
    <col min="9731" max="9731" width="10.140625" style="364" bestFit="1" customWidth="1"/>
    <col min="9732" max="9732" width="12.7109375" style="364" customWidth="1"/>
    <col min="9733" max="9733" width="14.28515625" style="364" bestFit="1" customWidth="1"/>
    <col min="9734" max="9734" width="1.42578125" style="364" customWidth="1"/>
    <col min="9735" max="9735" width="10.140625" style="364" bestFit="1" customWidth="1"/>
    <col min="9736" max="9736" width="14.5703125" style="364" customWidth="1"/>
    <col min="9737" max="9737" width="13" style="364" customWidth="1"/>
    <col min="9738" max="9738" width="1.42578125" style="364" customWidth="1"/>
    <col min="9739" max="9739" width="19.85546875" style="364" customWidth="1"/>
    <col min="9740" max="9740" width="20.7109375" style="364" customWidth="1"/>
    <col min="9741" max="9741" width="19.85546875" style="364" customWidth="1"/>
    <col min="9742" max="9984" width="9.140625" style="364"/>
    <col min="9985" max="9985" width="41.7109375" style="364" customWidth="1"/>
    <col min="9986" max="9986" width="1.42578125" style="364" customWidth="1"/>
    <col min="9987" max="9987" width="10.140625" style="364" bestFit="1" customWidth="1"/>
    <col min="9988" max="9988" width="12.7109375" style="364" customWidth="1"/>
    <col min="9989" max="9989" width="14.28515625" style="364" bestFit="1" customWidth="1"/>
    <col min="9990" max="9990" width="1.42578125" style="364" customWidth="1"/>
    <col min="9991" max="9991" width="10.140625" style="364" bestFit="1" customWidth="1"/>
    <col min="9992" max="9992" width="14.5703125" style="364" customWidth="1"/>
    <col min="9993" max="9993" width="13" style="364" customWidth="1"/>
    <col min="9994" max="9994" width="1.42578125" style="364" customWidth="1"/>
    <col min="9995" max="9995" width="19.85546875" style="364" customWidth="1"/>
    <col min="9996" max="9996" width="20.7109375" style="364" customWidth="1"/>
    <col min="9997" max="9997" width="19.85546875" style="364" customWidth="1"/>
    <col min="9998" max="10240" width="9.140625" style="364"/>
    <col min="10241" max="10241" width="41.7109375" style="364" customWidth="1"/>
    <col min="10242" max="10242" width="1.42578125" style="364" customWidth="1"/>
    <col min="10243" max="10243" width="10.140625" style="364" bestFit="1" customWidth="1"/>
    <col min="10244" max="10244" width="12.7109375" style="364" customWidth="1"/>
    <col min="10245" max="10245" width="14.28515625" style="364" bestFit="1" customWidth="1"/>
    <col min="10246" max="10246" width="1.42578125" style="364" customWidth="1"/>
    <col min="10247" max="10247" width="10.140625" style="364" bestFit="1" customWidth="1"/>
    <col min="10248" max="10248" width="14.5703125" style="364" customWidth="1"/>
    <col min="10249" max="10249" width="13" style="364" customWidth="1"/>
    <col min="10250" max="10250" width="1.42578125" style="364" customWidth="1"/>
    <col min="10251" max="10251" width="19.85546875" style="364" customWidth="1"/>
    <col min="10252" max="10252" width="20.7109375" style="364" customWidth="1"/>
    <col min="10253" max="10253" width="19.85546875" style="364" customWidth="1"/>
    <col min="10254" max="10496" width="9.140625" style="364"/>
    <col min="10497" max="10497" width="41.7109375" style="364" customWidth="1"/>
    <col min="10498" max="10498" width="1.42578125" style="364" customWidth="1"/>
    <col min="10499" max="10499" width="10.140625" style="364" bestFit="1" customWidth="1"/>
    <col min="10500" max="10500" width="12.7109375" style="364" customWidth="1"/>
    <col min="10501" max="10501" width="14.28515625" style="364" bestFit="1" customWidth="1"/>
    <col min="10502" max="10502" width="1.42578125" style="364" customWidth="1"/>
    <col min="10503" max="10503" width="10.140625" style="364" bestFit="1" customWidth="1"/>
    <col min="10504" max="10504" width="14.5703125" style="364" customWidth="1"/>
    <col min="10505" max="10505" width="13" style="364" customWidth="1"/>
    <col min="10506" max="10506" width="1.42578125" style="364" customWidth="1"/>
    <col min="10507" max="10507" width="19.85546875" style="364" customWidth="1"/>
    <col min="10508" max="10508" width="20.7109375" style="364" customWidth="1"/>
    <col min="10509" max="10509" width="19.85546875" style="364" customWidth="1"/>
    <col min="10510" max="10752" width="9.140625" style="364"/>
    <col min="10753" max="10753" width="41.7109375" style="364" customWidth="1"/>
    <col min="10754" max="10754" width="1.42578125" style="364" customWidth="1"/>
    <col min="10755" max="10755" width="10.140625" style="364" bestFit="1" customWidth="1"/>
    <col min="10756" max="10756" width="12.7109375" style="364" customWidth="1"/>
    <col min="10757" max="10757" width="14.28515625" style="364" bestFit="1" customWidth="1"/>
    <col min="10758" max="10758" width="1.42578125" style="364" customWidth="1"/>
    <col min="10759" max="10759" width="10.140625" style="364" bestFit="1" customWidth="1"/>
    <col min="10760" max="10760" width="14.5703125" style="364" customWidth="1"/>
    <col min="10761" max="10761" width="13" style="364" customWidth="1"/>
    <col min="10762" max="10762" width="1.42578125" style="364" customWidth="1"/>
    <col min="10763" max="10763" width="19.85546875" style="364" customWidth="1"/>
    <col min="10764" max="10764" width="20.7109375" style="364" customWidth="1"/>
    <col min="10765" max="10765" width="19.85546875" style="364" customWidth="1"/>
    <col min="10766" max="11008" width="9.140625" style="364"/>
    <col min="11009" max="11009" width="41.7109375" style="364" customWidth="1"/>
    <col min="11010" max="11010" width="1.42578125" style="364" customWidth="1"/>
    <col min="11011" max="11011" width="10.140625" style="364" bestFit="1" customWidth="1"/>
    <col min="11012" max="11012" width="12.7109375" style="364" customWidth="1"/>
    <col min="11013" max="11013" width="14.28515625" style="364" bestFit="1" customWidth="1"/>
    <col min="11014" max="11014" width="1.42578125" style="364" customWidth="1"/>
    <col min="11015" max="11015" width="10.140625" style="364" bestFit="1" customWidth="1"/>
    <col min="11016" max="11016" width="14.5703125" style="364" customWidth="1"/>
    <col min="11017" max="11017" width="13" style="364" customWidth="1"/>
    <col min="11018" max="11018" width="1.42578125" style="364" customWidth="1"/>
    <col min="11019" max="11019" width="19.85546875" style="364" customWidth="1"/>
    <col min="11020" max="11020" width="20.7109375" style="364" customWidth="1"/>
    <col min="11021" max="11021" width="19.85546875" style="364" customWidth="1"/>
    <col min="11022" max="11264" width="9.140625" style="364"/>
    <col min="11265" max="11265" width="41.7109375" style="364" customWidth="1"/>
    <col min="11266" max="11266" width="1.42578125" style="364" customWidth="1"/>
    <col min="11267" max="11267" width="10.140625" style="364" bestFit="1" customWidth="1"/>
    <col min="11268" max="11268" width="12.7109375" style="364" customWidth="1"/>
    <col min="11269" max="11269" width="14.28515625" style="364" bestFit="1" customWidth="1"/>
    <col min="11270" max="11270" width="1.42578125" style="364" customWidth="1"/>
    <col min="11271" max="11271" width="10.140625" style="364" bestFit="1" customWidth="1"/>
    <col min="11272" max="11272" width="14.5703125" style="364" customWidth="1"/>
    <col min="11273" max="11273" width="13" style="364" customWidth="1"/>
    <col min="11274" max="11274" width="1.42578125" style="364" customWidth="1"/>
    <col min="11275" max="11275" width="19.85546875" style="364" customWidth="1"/>
    <col min="11276" max="11276" width="20.7109375" style="364" customWidth="1"/>
    <col min="11277" max="11277" width="19.85546875" style="364" customWidth="1"/>
    <col min="11278" max="11520" width="9.140625" style="364"/>
    <col min="11521" max="11521" width="41.7109375" style="364" customWidth="1"/>
    <col min="11522" max="11522" width="1.42578125" style="364" customWidth="1"/>
    <col min="11523" max="11523" width="10.140625" style="364" bestFit="1" customWidth="1"/>
    <col min="11524" max="11524" width="12.7109375" style="364" customWidth="1"/>
    <col min="11525" max="11525" width="14.28515625" style="364" bestFit="1" customWidth="1"/>
    <col min="11526" max="11526" width="1.42578125" style="364" customWidth="1"/>
    <col min="11527" max="11527" width="10.140625" style="364" bestFit="1" customWidth="1"/>
    <col min="11528" max="11528" width="14.5703125" style="364" customWidth="1"/>
    <col min="11529" max="11529" width="13" style="364" customWidth="1"/>
    <col min="11530" max="11530" width="1.42578125" style="364" customWidth="1"/>
    <col min="11531" max="11531" width="19.85546875" style="364" customWidth="1"/>
    <col min="11532" max="11532" width="20.7109375" style="364" customWidth="1"/>
    <col min="11533" max="11533" width="19.85546875" style="364" customWidth="1"/>
    <col min="11534" max="11776" width="9.140625" style="364"/>
    <col min="11777" max="11777" width="41.7109375" style="364" customWidth="1"/>
    <col min="11778" max="11778" width="1.42578125" style="364" customWidth="1"/>
    <col min="11779" max="11779" width="10.140625" style="364" bestFit="1" customWidth="1"/>
    <col min="11780" max="11780" width="12.7109375" style="364" customWidth="1"/>
    <col min="11781" max="11781" width="14.28515625" style="364" bestFit="1" customWidth="1"/>
    <col min="11782" max="11782" width="1.42578125" style="364" customWidth="1"/>
    <col min="11783" max="11783" width="10.140625" style="364" bestFit="1" customWidth="1"/>
    <col min="11784" max="11784" width="14.5703125" style="364" customWidth="1"/>
    <col min="11785" max="11785" width="13" style="364" customWidth="1"/>
    <col min="11786" max="11786" width="1.42578125" style="364" customWidth="1"/>
    <col min="11787" max="11787" width="19.85546875" style="364" customWidth="1"/>
    <col min="11788" max="11788" width="20.7109375" style="364" customWidth="1"/>
    <col min="11789" max="11789" width="19.85546875" style="364" customWidth="1"/>
    <col min="11790" max="12032" width="9.140625" style="364"/>
    <col min="12033" max="12033" width="41.7109375" style="364" customWidth="1"/>
    <col min="12034" max="12034" width="1.42578125" style="364" customWidth="1"/>
    <col min="12035" max="12035" width="10.140625" style="364" bestFit="1" customWidth="1"/>
    <col min="12036" max="12036" width="12.7109375" style="364" customWidth="1"/>
    <col min="12037" max="12037" width="14.28515625" style="364" bestFit="1" customWidth="1"/>
    <col min="12038" max="12038" width="1.42578125" style="364" customWidth="1"/>
    <col min="12039" max="12039" width="10.140625" style="364" bestFit="1" customWidth="1"/>
    <col min="12040" max="12040" width="14.5703125" style="364" customWidth="1"/>
    <col min="12041" max="12041" width="13" style="364" customWidth="1"/>
    <col min="12042" max="12042" width="1.42578125" style="364" customWidth="1"/>
    <col min="12043" max="12043" width="19.85546875" style="364" customWidth="1"/>
    <col min="12044" max="12044" width="20.7109375" style="364" customWidth="1"/>
    <col min="12045" max="12045" width="19.85546875" style="364" customWidth="1"/>
    <col min="12046" max="12288" width="9.140625" style="364"/>
    <col min="12289" max="12289" width="41.7109375" style="364" customWidth="1"/>
    <col min="12290" max="12290" width="1.42578125" style="364" customWidth="1"/>
    <col min="12291" max="12291" width="10.140625" style="364" bestFit="1" customWidth="1"/>
    <col min="12292" max="12292" width="12.7109375" style="364" customWidth="1"/>
    <col min="12293" max="12293" width="14.28515625" style="364" bestFit="1" customWidth="1"/>
    <col min="12294" max="12294" width="1.42578125" style="364" customWidth="1"/>
    <col min="12295" max="12295" width="10.140625" style="364" bestFit="1" customWidth="1"/>
    <col min="12296" max="12296" width="14.5703125" style="364" customWidth="1"/>
    <col min="12297" max="12297" width="13" style="364" customWidth="1"/>
    <col min="12298" max="12298" width="1.42578125" style="364" customWidth="1"/>
    <col min="12299" max="12299" width="19.85546875" style="364" customWidth="1"/>
    <col min="12300" max="12300" width="20.7109375" style="364" customWidth="1"/>
    <col min="12301" max="12301" width="19.85546875" style="364" customWidth="1"/>
    <col min="12302" max="12544" width="9.140625" style="364"/>
    <col min="12545" max="12545" width="41.7109375" style="364" customWidth="1"/>
    <col min="12546" max="12546" width="1.42578125" style="364" customWidth="1"/>
    <col min="12547" max="12547" width="10.140625" style="364" bestFit="1" customWidth="1"/>
    <col min="12548" max="12548" width="12.7109375" style="364" customWidth="1"/>
    <col min="12549" max="12549" width="14.28515625" style="364" bestFit="1" customWidth="1"/>
    <col min="12550" max="12550" width="1.42578125" style="364" customWidth="1"/>
    <col min="12551" max="12551" width="10.140625" style="364" bestFit="1" customWidth="1"/>
    <col min="12552" max="12552" width="14.5703125" style="364" customWidth="1"/>
    <col min="12553" max="12553" width="13" style="364" customWidth="1"/>
    <col min="12554" max="12554" width="1.42578125" style="364" customWidth="1"/>
    <col min="12555" max="12555" width="19.85546875" style="364" customWidth="1"/>
    <col min="12556" max="12556" width="20.7109375" style="364" customWidth="1"/>
    <col min="12557" max="12557" width="19.85546875" style="364" customWidth="1"/>
    <col min="12558" max="12800" width="9.140625" style="364"/>
    <col min="12801" max="12801" width="41.7109375" style="364" customWidth="1"/>
    <col min="12802" max="12802" width="1.42578125" style="364" customWidth="1"/>
    <col min="12803" max="12803" width="10.140625" style="364" bestFit="1" customWidth="1"/>
    <col min="12804" max="12804" width="12.7109375" style="364" customWidth="1"/>
    <col min="12805" max="12805" width="14.28515625" style="364" bestFit="1" customWidth="1"/>
    <col min="12806" max="12806" width="1.42578125" style="364" customWidth="1"/>
    <col min="12807" max="12807" width="10.140625" style="364" bestFit="1" customWidth="1"/>
    <col min="12808" max="12808" width="14.5703125" style="364" customWidth="1"/>
    <col min="12809" max="12809" width="13" style="364" customWidth="1"/>
    <col min="12810" max="12810" width="1.42578125" style="364" customWidth="1"/>
    <col min="12811" max="12811" width="19.85546875" style="364" customWidth="1"/>
    <col min="12812" max="12812" width="20.7109375" style="364" customWidth="1"/>
    <col min="12813" max="12813" width="19.85546875" style="364" customWidth="1"/>
    <col min="12814" max="13056" width="9.140625" style="364"/>
    <col min="13057" max="13057" width="41.7109375" style="364" customWidth="1"/>
    <col min="13058" max="13058" width="1.42578125" style="364" customWidth="1"/>
    <col min="13059" max="13059" width="10.140625" style="364" bestFit="1" customWidth="1"/>
    <col min="13060" max="13060" width="12.7109375" style="364" customWidth="1"/>
    <col min="13061" max="13061" width="14.28515625" style="364" bestFit="1" customWidth="1"/>
    <col min="13062" max="13062" width="1.42578125" style="364" customWidth="1"/>
    <col min="13063" max="13063" width="10.140625" style="364" bestFit="1" customWidth="1"/>
    <col min="13064" max="13064" width="14.5703125" style="364" customWidth="1"/>
    <col min="13065" max="13065" width="13" style="364" customWidth="1"/>
    <col min="13066" max="13066" width="1.42578125" style="364" customWidth="1"/>
    <col min="13067" max="13067" width="19.85546875" style="364" customWidth="1"/>
    <col min="13068" max="13068" width="20.7109375" style="364" customWidth="1"/>
    <col min="13069" max="13069" width="19.85546875" style="364" customWidth="1"/>
    <col min="13070" max="13312" width="9.140625" style="364"/>
    <col min="13313" max="13313" width="41.7109375" style="364" customWidth="1"/>
    <col min="13314" max="13314" width="1.42578125" style="364" customWidth="1"/>
    <col min="13315" max="13315" width="10.140625" style="364" bestFit="1" customWidth="1"/>
    <col min="13316" max="13316" width="12.7109375" style="364" customWidth="1"/>
    <col min="13317" max="13317" width="14.28515625" style="364" bestFit="1" customWidth="1"/>
    <col min="13318" max="13318" width="1.42578125" style="364" customWidth="1"/>
    <col min="13319" max="13319" width="10.140625" style="364" bestFit="1" customWidth="1"/>
    <col min="13320" max="13320" width="14.5703125" style="364" customWidth="1"/>
    <col min="13321" max="13321" width="13" style="364" customWidth="1"/>
    <col min="13322" max="13322" width="1.42578125" style="364" customWidth="1"/>
    <col min="13323" max="13323" width="19.85546875" style="364" customWidth="1"/>
    <col min="13324" max="13324" width="20.7109375" style="364" customWidth="1"/>
    <col min="13325" max="13325" width="19.85546875" style="364" customWidth="1"/>
    <col min="13326" max="13568" width="9.140625" style="364"/>
    <col min="13569" max="13569" width="41.7109375" style="364" customWidth="1"/>
    <col min="13570" max="13570" width="1.42578125" style="364" customWidth="1"/>
    <col min="13571" max="13571" width="10.140625" style="364" bestFit="1" customWidth="1"/>
    <col min="13572" max="13572" width="12.7109375" style="364" customWidth="1"/>
    <col min="13573" max="13573" width="14.28515625" style="364" bestFit="1" customWidth="1"/>
    <col min="13574" max="13574" width="1.42578125" style="364" customWidth="1"/>
    <col min="13575" max="13575" width="10.140625" style="364" bestFit="1" customWidth="1"/>
    <col min="13576" max="13576" width="14.5703125" style="364" customWidth="1"/>
    <col min="13577" max="13577" width="13" style="364" customWidth="1"/>
    <col min="13578" max="13578" width="1.42578125" style="364" customWidth="1"/>
    <col min="13579" max="13579" width="19.85546875" style="364" customWidth="1"/>
    <col min="13580" max="13580" width="20.7109375" style="364" customWidth="1"/>
    <col min="13581" max="13581" width="19.85546875" style="364" customWidth="1"/>
    <col min="13582" max="13824" width="9.140625" style="364"/>
    <col min="13825" max="13825" width="41.7109375" style="364" customWidth="1"/>
    <col min="13826" max="13826" width="1.42578125" style="364" customWidth="1"/>
    <col min="13827" max="13827" width="10.140625" style="364" bestFit="1" customWidth="1"/>
    <col min="13828" max="13828" width="12.7109375" style="364" customWidth="1"/>
    <col min="13829" max="13829" width="14.28515625" style="364" bestFit="1" customWidth="1"/>
    <col min="13830" max="13830" width="1.42578125" style="364" customWidth="1"/>
    <col min="13831" max="13831" width="10.140625" style="364" bestFit="1" customWidth="1"/>
    <col min="13832" max="13832" width="14.5703125" style="364" customWidth="1"/>
    <col min="13833" max="13833" width="13" style="364" customWidth="1"/>
    <col min="13834" max="13834" width="1.42578125" style="364" customWidth="1"/>
    <col min="13835" max="13835" width="19.85546875" style="364" customWidth="1"/>
    <col min="13836" max="13836" width="20.7109375" style="364" customWidth="1"/>
    <col min="13837" max="13837" width="19.85546875" style="364" customWidth="1"/>
    <col min="13838" max="14080" width="9.140625" style="364"/>
    <col min="14081" max="14081" width="41.7109375" style="364" customWidth="1"/>
    <col min="14082" max="14082" width="1.42578125" style="364" customWidth="1"/>
    <col min="14083" max="14083" width="10.140625" style="364" bestFit="1" customWidth="1"/>
    <col min="14084" max="14084" width="12.7109375" style="364" customWidth="1"/>
    <col min="14085" max="14085" width="14.28515625" style="364" bestFit="1" customWidth="1"/>
    <col min="14086" max="14086" width="1.42578125" style="364" customWidth="1"/>
    <col min="14087" max="14087" width="10.140625" style="364" bestFit="1" customWidth="1"/>
    <col min="14088" max="14088" width="14.5703125" style="364" customWidth="1"/>
    <col min="14089" max="14089" width="13" style="364" customWidth="1"/>
    <col min="14090" max="14090" width="1.42578125" style="364" customWidth="1"/>
    <col min="14091" max="14091" width="19.85546875" style="364" customWidth="1"/>
    <col min="14092" max="14092" width="20.7109375" style="364" customWidth="1"/>
    <col min="14093" max="14093" width="19.85546875" style="364" customWidth="1"/>
    <col min="14094" max="14336" width="9.140625" style="364"/>
    <col min="14337" max="14337" width="41.7109375" style="364" customWidth="1"/>
    <col min="14338" max="14338" width="1.42578125" style="364" customWidth="1"/>
    <col min="14339" max="14339" width="10.140625" style="364" bestFit="1" customWidth="1"/>
    <col min="14340" max="14340" width="12.7109375" style="364" customWidth="1"/>
    <col min="14341" max="14341" width="14.28515625" style="364" bestFit="1" customWidth="1"/>
    <col min="14342" max="14342" width="1.42578125" style="364" customWidth="1"/>
    <col min="14343" max="14343" width="10.140625" style="364" bestFit="1" customWidth="1"/>
    <col min="14344" max="14344" width="14.5703125" style="364" customWidth="1"/>
    <col min="14345" max="14345" width="13" style="364" customWidth="1"/>
    <col min="14346" max="14346" width="1.42578125" style="364" customWidth="1"/>
    <col min="14347" max="14347" width="19.85546875" style="364" customWidth="1"/>
    <col min="14348" max="14348" width="20.7109375" style="364" customWidth="1"/>
    <col min="14349" max="14349" width="19.85546875" style="364" customWidth="1"/>
    <col min="14350" max="14592" width="9.140625" style="364"/>
    <col min="14593" max="14593" width="41.7109375" style="364" customWidth="1"/>
    <col min="14594" max="14594" width="1.42578125" style="364" customWidth="1"/>
    <col min="14595" max="14595" width="10.140625" style="364" bestFit="1" customWidth="1"/>
    <col min="14596" max="14596" width="12.7109375" style="364" customWidth="1"/>
    <col min="14597" max="14597" width="14.28515625" style="364" bestFit="1" customWidth="1"/>
    <col min="14598" max="14598" width="1.42578125" style="364" customWidth="1"/>
    <col min="14599" max="14599" width="10.140625" style="364" bestFit="1" customWidth="1"/>
    <col min="14600" max="14600" width="14.5703125" style="364" customWidth="1"/>
    <col min="14601" max="14601" width="13" style="364" customWidth="1"/>
    <col min="14602" max="14602" width="1.42578125" style="364" customWidth="1"/>
    <col min="14603" max="14603" width="19.85546875" style="364" customWidth="1"/>
    <col min="14604" max="14604" width="20.7109375" style="364" customWidth="1"/>
    <col min="14605" max="14605" width="19.85546875" style="364" customWidth="1"/>
    <col min="14606" max="14848" width="9.140625" style="364"/>
    <col min="14849" max="14849" width="41.7109375" style="364" customWidth="1"/>
    <col min="14850" max="14850" width="1.42578125" style="364" customWidth="1"/>
    <col min="14851" max="14851" width="10.140625" style="364" bestFit="1" customWidth="1"/>
    <col min="14852" max="14852" width="12.7109375" style="364" customWidth="1"/>
    <col min="14853" max="14853" width="14.28515625" style="364" bestFit="1" customWidth="1"/>
    <col min="14854" max="14854" width="1.42578125" style="364" customWidth="1"/>
    <col min="14855" max="14855" width="10.140625" style="364" bestFit="1" customWidth="1"/>
    <col min="14856" max="14856" width="14.5703125" style="364" customWidth="1"/>
    <col min="14857" max="14857" width="13" style="364" customWidth="1"/>
    <col min="14858" max="14858" width="1.42578125" style="364" customWidth="1"/>
    <col min="14859" max="14859" width="19.85546875" style="364" customWidth="1"/>
    <col min="14860" max="14860" width="20.7109375" style="364" customWidth="1"/>
    <col min="14861" max="14861" width="19.85546875" style="364" customWidth="1"/>
    <col min="14862" max="15104" width="9.140625" style="364"/>
    <col min="15105" max="15105" width="41.7109375" style="364" customWidth="1"/>
    <col min="15106" max="15106" width="1.42578125" style="364" customWidth="1"/>
    <col min="15107" max="15107" width="10.140625" style="364" bestFit="1" customWidth="1"/>
    <col min="15108" max="15108" width="12.7109375" style="364" customWidth="1"/>
    <col min="15109" max="15109" width="14.28515625" style="364" bestFit="1" customWidth="1"/>
    <col min="15110" max="15110" width="1.42578125" style="364" customWidth="1"/>
    <col min="15111" max="15111" width="10.140625" style="364" bestFit="1" customWidth="1"/>
    <col min="15112" max="15112" width="14.5703125" style="364" customWidth="1"/>
    <col min="15113" max="15113" width="13" style="364" customWidth="1"/>
    <col min="15114" max="15114" width="1.42578125" style="364" customWidth="1"/>
    <col min="15115" max="15115" width="19.85546875" style="364" customWidth="1"/>
    <col min="15116" max="15116" width="20.7109375" style="364" customWidth="1"/>
    <col min="15117" max="15117" width="19.85546875" style="364" customWidth="1"/>
    <col min="15118" max="15360" width="9.140625" style="364"/>
    <col min="15361" max="15361" width="41.7109375" style="364" customWidth="1"/>
    <col min="15362" max="15362" width="1.42578125" style="364" customWidth="1"/>
    <col min="15363" max="15363" width="10.140625" style="364" bestFit="1" customWidth="1"/>
    <col min="15364" max="15364" width="12.7109375" style="364" customWidth="1"/>
    <col min="15365" max="15365" width="14.28515625" style="364" bestFit="1" customWidth="1"/>
    <col min="15366" max="15366" width="1.42578125" style="364" customWidth="1"/>
    <col min="15367" max="15367" width="10.140625" style="364" bestFit="1" customWidth="1"/>
    <col min="15368" max="15368" width="14.5703125" style="364" customWidth="1"/>
    <col min="15369" max="15369" width="13" style="364" customWidth="1"/>
    <col min="15370" max="15370" width="1.42578125" style="364" customWidth="1"/>
    <col min="15371" max="15371" width="19.85546875" style="364" customWidth="1"/>
    <col min="15372" max="15372" width="20.7109375" style="364" customWidth="1"/>
    <col min="15373" max="15373" width="19.85546875" style="364" customWidth="1"/>
    <col min="15374" max="15616" width="9.140625" style="364"/>
    <col min="15617" max="15617" width="41.7109375" style="364" customWidth="1"/>
    <col min="15618" max="15618" width="1.42578125" style="364" customWidth="1"/>
    <col min="15619" max="15619" width="10.140625" style="364" bestFit="1" customWidth="1"/>
    <col min="15620" max="15620" width="12.7109375" style="364" customWidth="1"/>
    <col min="15621" max="15621" width="14.28515625" style="364" bestFit="1" customWidth="1"/>
    <col min="15622" max="15622" width="1.42578125" style="364" customWidth="1"/>
    <col min="15623" max="15623" width="10.140625" style="364" bestFit="1" customWidth="1"/>
    <col min="15624" max="15624" width="14.5703125" style="364" customWidth="1"/>
    <col min="15625" max="15625" width="13" style="364" customWidth="1"/>
    <col min="15626" max="15626" width="1.42578125" style="364" customWidth="1"/>
    <col min="15627" max="15627" width="19.85546875" style="364" customWidth="1"/>
    <col min="15628" max="15628" width="20.7109375" style="364" customWidth="1"/>
    <col min="15629" max="15629" width="19.85546875" style="364" customWidth="1"/>
    <col min="15630" max="15872" width="9.140625" style="364"/>
    <col min="15873" max="15873" width="41.7109375" style="364" customWidth="1"/>
    <col min="15874" max="15874" width="1.42578125" style="364" customWidth="1"/>
    <col min="15875" max="15875" width="10.140625" style="364" bestFit="1" customWidth="1"/>
    <col min="15876" max="15876" width="12.7109375" style="364" customWidth="1"/>
    <col min="15877" max="15877" width="14.28515625" style="364" bestFit="1" customWidth="1"/>
    <col min="15878" max="15878" width="1.42578125" style="364" customWidth="1"/>
    <col min="15879" max="15879" width="10.140625" style="364" bestFit="1" customWidth="1"/>
    <col min="15880" max="15880" width="14.5703125" style="364" customWidth="1"/>
    <col min="15881" max="15881" width="13" style="364" customWidth="1"/>
    <col min="15882" max="15882" width="1.42578125" style="364" customWidth="1"/>
    <col min="15883" max="15883" width="19.85546875" style="364" customWidth="1"/>
    <col min="15884" max="15884" width="20.7109375" style="364" customWidth="1"/>
    <col min="15885" max="15885" width="19.85546875" style="364" customWidth="1"/>
    <col min="15886" max="16128" width="9.140625" style="364"/>
    <col min="16129" max="16129" width="41.7109375" style="364" customWidth="1"/>
    <col min="16130" max="16130" width="1.42578125" style="364" customWidth="1"/>
    <col min="16131" max="16131" width="10.140625" style="364" bestFit="1" customWidth="1"/>
    <col min="16132" max="16132" width="12.7109375" style="364" customWidth="1"/>
    <col min="16133" max="16133" width="14.28515625" style="364" bestFit="1" customWidth="1"/>
    <col min="16134" max="16134" width="1.42578125" style="364" customWidth="1"/>
    <col min="16135" max="16135" width="10.140625" style="364" bestFit="1" customWidth="1"/>
    <col min="16136" max="16136" width="14.5703125" style="364" customWidth="1"/>
    <col min="16137" max="16137" width="13" style="364" customWidth="1"/>
    <col min="16138" max="16138" width="1.42578125" style="364" customWidth="1"/>
    <col min="16139" max="16139" width="19.85546875" style="364" customWidth="1"/>
    <col min="16140" max="16140" width="20.7109375" style="364" customWidth="1"/>
    <col min="16141" max="16141" width="19.85546875" style="364" customWidth="1"/>
    <col min="16142" max="16384" width="9.140625" style="364"/>
  </cols>
  <sheetData>
    <row r="1" spans="1:31" ht="18" x14ac:dyDescent="0.35">
      <c r="A1" s="27" t="s">
        <v>215</v>
      </c>
      <c r="B1" s="146"/>
      <c r="C1" s="147"/>
      <c r="D1" s="148"/>
      <c r="E1" s="147"/>
      <c r="F1" s="147"/>
      <c r="G1" s="147"/>
      <c r="H1" s="148"/>
      <c r="I1" s="147"/>
      <c r="J1" s="363"/>
      <c r="K1" s="148"/>
      <c r="L1" s="148"/>
    </row>
    <row r="2" spans="1:31" s="32" customFormat="1" ht="18" x14ac:dyDescent="0.3">
      <c r="A2" s="5" t="s">
        <v>216</v>
      </c>
      <c r="B2" s="5"/>
      <c r="C2" s="5"/>
      <c r="D2" s="28"/>
      <c r="E2" s="28"/>
      <c r="F2" s="27"/>
      <c r="G2" s="28"/>
      <c r="H2" s="28"/>
      <c r="I2" s="28"/>
      <c r="J2" s="29"/>
      <c r="K2" s="29"/>
      <c r="L2" s="30"/>
      <c r="M2" s="31"/>
      <c r="N2" s="31"/>
      <c r="O2" s="31"/>
      <c r="P2" s="31"/>
      <c r="Q2" s="31"/>
      <c r="R2" s="31"/>
      <c r="S2" s="31"/>
    </row>
    <row r="3" spans="1:31" ht="18" x14ac:dyDescent="0.35">
      <c r="A3" s="369" t="s">
        <v>18</v>
      </c>
      <c r="B3" s="365"/>
      <c r="C3" s="366"/>
      <c r="D3" s="367"/>
      <c r="E3" s="366"/>
      <c r="F3" s="366"/>
      <c r="G3" s="366"/>
      <c r="H3" s="367"/>
      <c r="I3" s="366"/>
      <c r="J3" s="368"/>
      <c r="K3" s="367"/>
      <c r="L3" s="367"/>
    </row>
    <row r="5" spans="1:31" s="383" customFormat="1" ht="18" x14ac:dyDescent="0.35">
      <c r="A5" s="374"/>
      <c r="B5" s="375"/>
      <c r="C5" s="376" t="s">
        <v>199</v>
      </c>
      <c r="D5" s="377"/>
      <c r="E5" s="378"/>
      <c r="F5" s="379"/>
      <c r="G5" s="376" t="s">
        <v>217</v>
      </c>
      <c r="H5" s="377"/>
      <c r="I5" s="378"/>
      <c r="J5" s="375"/>
      <c r="K5" s="380"/>
      <c r="L5" s="381"/>
      <c r="M5" s="382"/>
      <c r="N5" s="382"/>
      <c r="O5" s="382"/>
      <c r="P5" s="382"/>
      <c r="Q5" s="382"/>
      <c r="R5" s="382"/>
      <c r="S5" s="382"/>
      <c r="T5" s="382"/>
      <c r="U5" s="382"/>
      <c r="V5" s="382"/>
      <c r="W5" s="382"/>
      <c r="X5" s="382"/>
      <c r="Y5" s="382"/>
      <c r="Z5" s="382"/>
      <c r="AA5" s="382"/>
      <c r="AB5" s="382"/>
      <c r="AC5" s="382"/>
      <c r="AD5" s="382"/>
      <c r="AE5" s="382"/>
    </row>
    <row r="6" spans="1:31" s="383" customFormat="1" ht="30" x14ac:dyDescent="0.3">
      <c r="A6" s="720" t="s">
        <v>218</v>
      </c>
      <c r="B6" s="375"/>
      <c r="C6" s="47" t="s">
        <v>25</v>
      </c>
      <c r="D6" s="384" t="s">
        <v>25</v>
      </c>
      <c r="E6" s="385" t="s">
        <v>27</v>
      </c>
      <c r="F6" s="386"/>
      <c r="G6" s="47" t="s">
        <v>25</v>
      </c>
      <c r="H6" s="384" t="s">
        <v>25</v>
      </c>
      <c r="I6" s="385" t="s">
        <v>27</v>
      </c>
      <c r="J6" s="387"/>
      <c r="K6" s="388" t="s">
        <v>28</v>
      </c>
      <c r="L6" s="389" t="s">
        <v>29</v>
      </c>
      <c r="M6" s="382"/>
      <c r="N6" s="382"/>
      <c r="O6" s="382"/>
      <c r="P6" s="382"/>
      <c r="Q6" s="382"/>
      <c r="R6" s="382"/>
      <c r="S6" s="382"/>
      <c r="T6" s="382"/>
      <c r="U6" s="382"/>
      <c r="V6" s="382"/>
      <c r="W6" s="382"/>
      <c r="X6" s="382"/>
      <c r="Y6" s="382"/>
      <c r="Z6" s="382"/>
      <c r="AA6" s="382"/>
      <c r="AB6" s="382"/>
      <c r="AC6" s="382"/>
      <c r="AD6" s="382"/>
      <c r="AE6" s="382"/>
    </row>
    <row r="7" spans="1:31" s="383" customFormat="1" x14ac:dyDescent="0.3">
      <c r="A7" s="721"/>
      <c r="B7" s="375"/>
      <c r="C7" s="390" t="s">
        <v>30</v>
      </c>
      <c r="D7" s="391" t="s">
        <v>209</v>
      </c>
      <c r="E7" s="392" t="s">
        <v>210</v>
      </c>
      <c r="F7" s="386"/>
      <c r="G7" s="390" t="s">
        <v>30</v>
      </c>
      <c r="H7" s="391" t="s">
        <v>209</v>
      </c>
      <c r="I7" s="392" t="s">
        <v>210</v>
      </c>
      <c r="J7" s="393"/>
      <c r="K7" s="394" t="s">
        <v>32</v>
      </c>
      <c r="L7" s="395" t="s">
        <v>32</v>
      </c>
      <c r="M7" s="382"/>
      <c r="N7" s="382"/>
      <c r="O7" s="382"/>
      <c r="P7" s="382"/>
      <c r="Q7" s="382"/>
      <c r="R7" s="382"/>
      <c r="S7" s="382"/>
      <c r="T7" s="382"/>
      <c r="U7" s="382"/>
      <c r="V7" s="382"/>
      <c r="W7" s="382"/>
      <c r="X7" s="382"/>
      <c r="Y7" s="382"/>
      <c r="Z7" s="382"/>
      <c r="AA7" s="382"/>
      <c r="AB7" s="382"/>
      <c r="AC7" s="382"/>
      <c r="AD7" s="382"/>
      <c r="AE7" s="382"/>
    </row>
    <row r="8" spans="1:31" s="15" customFormat="1" ht="36.75" customHeight="1" x14ac:dyDescent="0.3">
      <c r="A8" s="419">
        <v>1</v>
      </c>
      <c r="B8" s="419"/>
      <c r="C8" s="420">
        <v>521</v>
      </c>
      <c r="D8" s="421">
        <f t="shared" ref="D8:D14" si="0">C8/$C$16*100</f>
        <v>55.662393162393165</v>
      </c>
      <c r="E8" s="420">
        <v>28197690</v>
      </c>
      <c r="F8" s="420"/>
      <c r="G8" s="420">
        <v>161</v>
      </c>
      <c r="H8" s="421">
        <f t="shared" ref="H8:H14" si="1">G8/$G$16*100</f>
        <v>48.936170212765958</v>
      </c>
      <c r="I8" s="420">
        <v>7206694</v>
      </c>
      <c r="J8" s="422"/>
      <c r="K8" s="421">
        <f t="shared" ref="K8:K14" si="2">G8/C8*100</f>
        <v>30.902111324376197</v>
      </c>
      <c r="L8" s="421">
        <f t="shared" ref="L8:L14" si="3">I8/E8*100</f>
        <v>25.557746042317653</v>
      </c>
    </row>
    <row r="9" spans="1:31" s="15" customFormat="1" ht="36.75" customHeight="1" x14ac:dyDescent="0.3">
      <c r="A9" s="419">
        <v>2</v>
      </c>
      <c r="B9" s="419"/>
      <c r="C9" s="420">
        <v>190</v>
      </c>
      <c r="D9" s="421">
        <f t="shared" si="0"/>
        <v>20.299145299145298</v>
      </c>
      <c r="E9" s="420">
        <v>11466339</v>
      </c>
      <c r="F9" s="420"/>
      <c r="G9" s="420">
        <v>79</v>
      </c>
      <c r="H9" s="421">
        <f t="shared" si="1"/>
        <v>24.012158054711247</v>
      </c>
      <c r="I9" s="420">
        <v>4159077</v>
      </c>
      <c r="J9" s="422"/>
      <c r="K9" s="421">
        <f t="shared" si="2"/>
        <v>41.578947368421055</v>
      </c>
      <c r="L9" s="421">
        <f t="shared" si="3"/>
        <v>36.272056843949926</v>
      </c>
    </row>
    <row r="10" spans="1:31" s="15" customFormat="1" ht="36.75" customHeight="1" x14ac:dyDescent="0.3">
      <c r="A10" s="419">
        <v>3</v>
      </c>
      <c r="B10" s="419"/>
      <c r="C10" s="420">
        <v>117</v>
      </c>
      <c r="D10" s="421">
        <f t="shared" si="0"/>
        <v>12.5</v>
      </c>
      <c r="E10" s="420">
        <v>7627339</v>
      </c>
      <c r="F10" s="420"/>
      <c r="G10" s="420">
        <v>48</v>
      </c>
      <c r="H10" s="421">
        <f t="shared" si="1"/>
        <v>14.589665653495439</v>
      </c>
      <c r="I10" s="420">
        <v>2592370</v>
      </c>
      <c r="J10" s="422"/>
      <c r="K10" s="421">
        <f t="shared" si="2"/>
        <v>41.025641025641022</v>
      </c>
      <c r="L10" s="421">
        <f t="shared" si="3"/>
        <v>33.987869163806671</v>
      </c>
    </row>
    <row r="11" spans="1:31" s="15" customFormat="1" ht="36.75" customHeight="1" x14ac:dyDescent="0.3">
      <c r="A11" s="419">
        <v>4</v>
      </c>
      <c r="B11" s="419"/>
      <c r="C11" s="420">
        <v>47</v>
      </c>
      <c r="D11" s="421">
        <f t="shared" si="0"/>
        <v>5.0213675213675213</v>
      </c>
      <c r="E11" s="420">
        <v>3250585</v>
      </c>
      <c r="F11" s="420"/>
      <c r="G11" s="420">
        <v>18</v>
      </c>
      <c r="H11" s="421">
        <f t="shared" si="1"/>
        <v>5.4711246200607899</v>
      </c>
      <c r="I11" s="420">
        <v>1175122</v>
      </c>
      <c r="J11" s="422"/>
      <c r="K11" s="421">
        <f t="shared" si="2"/>
        <v>38.297872340425535</v>
      </c>
      <c r="L11" s="421">
        <f t="shared" si="3"/>
        <v>36.151092803295413</v>
      </c>
    </row>
    <row r="12" spans="1:31" s="15" customFormat="1" ht="36.75" customHeight="1" x14ac:dyDescent="0.3">
      <c r="A12" s="423" t="s">
        <v>219</v>
      </c>
      <c r="B12" s="419"/>
      <c r="C12" s="420">
        <v>58</v>
      </c>
      <c r="D12" s="421">
        <f t="shared" si="0"/>
        <v>6.1965811965811968</v>
      </c>
      <c r="E12" s="420">
        <v>4056396</v>
      </c>
      <c r="F12" s="420"/>
      <c r="G12" s="420">
        <v>23</v>
      </c>
      <c r="H12" s="421">
        <f t="shared" si="1"/>
        <v>6.9908814589665651</v>
      </c>
      <c r="I12" s="420">
        <v>1425075</v>
      </c>
      <c r="J12" s="422"/>
      <c r="K12" s="421">
        <f t="shared" si="2"/>
        <v>39.655172413793103</v>
      </c>
      <c r="L12" s="421">
        <f t="shared" si="3"/>
        <v>35.131555203190224</v>
      </c>
    </row>
    <row r="13" spans="1:31" s="15" customFormat="1" ht="36.75" customHeight="1" x14ac:dyDescent="0.3">
      <c r="A13" s="419" t="s">
        <v>220</v>
      </c>
      <c r="B13" s="419"/>
      <c r="C13" s="420">
        <v>2</v>
      </c>
      <c r="D13" s="421">
        <f t="shared" si="0"/>
        <v>0.21367521367521369</v>
      </c>
      <c r="E13" s="420">
        <v>149959</v>
      </c>
      <c r="F13" s="420"/>
      <c r="G13" s="420">
        <v>0</v>
      </c>
      <c r="H13" s="421">
        <f t="shared" si="1"/>
        <v>0</v>
      </c>
      <c r="I13" s="420">
        <v>0</v>
      </c>
      <c r="J13" s="422"/>
      <c r="K13" s="421">
        <f t="shared" si="2"/>
        <v>0</v>
      </c>
      <c r="L13" s="421">
        <f t="shared" si="3"/>
        <v>0</v>
      </c>
    </row>
    <row r="14" spans="1:31" s="15" customFormat="1" ht="36.75" customHeight="1" x14ac:dyDescent="0.3">
      <c r="A14" s="419" t="s">
        <v>221</v>
      </c>
      <c r="B14" s="419"/>
      <c r="C14" s="420">
        <v>1</v>
      </c>
      <c r="D14" s="421">
        <f t="shared" si="0"/>
        <v>0.10683760683760685</v>
      </c>
      <c r="E14" s="420">
        <v>75000</v>
      </c>
      <c r="F14" s="420"/>
      <c r="G14" s="420">
        <v>0</v>
      </c>
      <c r="H14" s="421">
        <f t="shared" si="1"/>
        <v>0</v>
      </c>
      <c r="I14" s="420">
        <v>0</v>
      </c>
      <c r="J14" s="422"/>
      <c r="K14" s="421">
        <f t="shared" si="2"/>
        <v>0</v>
      </c>
      <c r="L14" s="421">
        <f t="shared" si="3"/>
        <v>0</v>
      </c>
    </row>
    <row r="15" spans="1:31" s="382" customFormat="1" x14ac:dyDescent="0.3">
      <c r="A15" s="397"/>
      <c r="B15" s="398"/>
      <c r="C15" s="399"/>
      <c r="D15" s="400"/>
      <c r="E15" s="401"/>
      <c r="F15" s="402"/>
      <c r="G15" s="399"/>
      <c r="H15" s="400"/>
      <c r="I15" s="401"/>
      <c r="J15" s="403"/>
      <c r="K15" s="404"/>
      <c r="L15" s="405"/>
    </row>
    <row r="16" spans="1:31" s="382" customFormat="1" x14ac:dyDescent="0.3">
      <c r="A16" s="406" t="s">
        <v>111</v>
      </c>
      <c r="B16" s="398"/>
      <c r="C16" s="407">
        <f>SUM(C8:C14)</f>
        <v>936</v>
      </c>
      <c r="D16" s="408">
        <f>C16/$C$16*100</f>
        <v>100</v>
      </c>
      <c r="E16" s="385">
        <f>SUM(E8:E14)</f>
        <v>54823308</v>
      </c>
      <c r="F16" s="379"/>
      <c r="G16" s="407">
        <f>SUM(G8:G14)</f>
        <v>329</v>
      </c>
      <c r="H16" s="408">
        <f>G16/$G$16*100</f>
        <v>100</v>
      </c>
      <c r="I16" s="385">
        <f>SUM(I8:I14)</f>
        <v>16558338</v>
      </c>
      <c r="J16" s="409"/>
      <c r="K16" s="410">
        <f>G16/C16*100</f>
        <v>35.149572649572647</v>
      </c>
      <c r="L16" s="411">
        <f>I16/E16*100</f>
        <v>30.203099017665991</v>
      </c>
    </row>
    <row r="17" spans="1:31" s="382" customFormat="1" x14ac:dyDescent="0.3">
      <c r="A17" s="412"/>
      <c r="B17" s="398"/>
      <c r="C17" s="413"/>
      <c r="D17" s="414"/>
      <c r="E17" s="415"/>
      <c r="F17" s="402"/>
      <c r="G17" s="413"/>
      <c r="H17" s="414"/>
      <c r="I17" s="415"/>
      <c r="J17" s="403"/>
      <c r="K17" s="416"/>
      <c r="L17" s="417"/>
    </row>
    <row r="18" spans="1:31" s="382" customFormat="1" x14ac:dyDescent="0.3">
      <c r="A18" s="398"/>
      <c r="B18" s="398"/>
      <c r="C18" s="402"/>
      <c r="D18" s="418"/>
      <c r="E18" s="402"/>
      <c r="F18" s="402"/>
      <c r="G18" s="402"/>
      <c r="H18" s="418"/>
      <c r="I18" s="402"/>
      <c r="J18" s="403"/>
      <c r="K18" s="418"/>
      <c r="L18" s="418"/>
      <c r="M18" s="396"/>
      <c r="N18" s="396"/>
      <c r="O18" s="396"/>
      <c r="P18" s="396"/>
      <c r="Q18" s="396"/>
      <c r="R18" s="396"/>
      <c r="S18" s="396"/>
      <c r="T18" s="396"/>
      <c r="U18" s="396"/>
      <c r="V18" s="396"/>
      <c r="W18" s="396"/>
      <c r="X18" s="396"/>
      <c r="Y18" s="396"/>
      <c r="Z18" s="396"/>
      <c r="AA18" s="396"/>
      <c r="AB18" s="396"/>
      <c r="AC18" s="396"/>
      <c r="AD18" s="396"/>
      <c r="AE18" s="396"/>
    </row>
    <row r="19" spans="1:31" s="32" customFormat="1" x14ac:dyDescent="0.3">
      <c r="A19" s="129" t="s">
        <v>112</v>
      </c>
      <c r="C19" s="81"/>
      <c r="D19" s="81"/>
      <c r="E19" s="82"/>
      <c r="F19" s="83"/>
      <c r="G19" s="81"/>
      <c r="H19" s="81"/>
      <c r="I19" s="82"/>
      <c r="J19" s="85"/>
      <c r="K19" s="86"/>
      <c r="L19" s="77"/>
      <c r="O19" s="31"/>
      <c r="P19" s="31"/>
      <c r="Q19" s="31"/>
      <c r="R19" s="31"/>
      <c r="S19" s="31"/>
      <c r="T19" s="31"/>
      <c r="U19" s="31"/>
    </row>
    <row r="20" spans="1:31" s="134" customFormat="1" x14ac:dyDescent="0.3">
      <c r="A20" s="129" t="s">
        <v>113</v>
      </c>
      <c r="B20" s="130"/>
      <c r="C20" s="131"/>
      <c r="D20" s="131"/>
      <c r="E20" s="131"/>
      <c r="F20" s="132"/>
      <c r="G20" s="131"/>
      <c r="H20" s="131"/>
      <c r="I20" s="131"/>
      <c r="J20" s="133"/>
      <c r="K20" s="133"/>
      <c r="L20" s="133"/>
      <c r="M20" s="32"/>
      <c r="N20" s="32"/>
      <c r="O20" s="31"/>
      <c r="P20" s="31"/>
      <c r="Q20" s="31"/>
      <c r="R20" s="31"/>
      <c r="S20" s="31"/>
      <c r="T20" s="31"/>
      <c r="U20" s="31"/>
      <c r="V20" s="32"/>
    </row>
    <row r="21" spans="1:31" s="32" customFormat="1" x14ac:dyDescent="0.3">
      <c r="A21" s="23" t="s">
        <v>270</v>
      </c>
      <c r="B21" s="24"/>
      <c r="C21" s="81"/>
      <c r="D21" s="81"/>
      <c r="E21" s="82"/>
      <c r="F21" s="83"/>
      <c r="G21" s="81"/>
      <c r="H21" s="81"/>
      <c r="I21" s="82"/>
      <c r="J21" s="85"/>
      <c r="K21" s="86"/>
      <c r="L21" s="77"/>
      <c r="M21" s="87"/>
      <c r="N21" s="87"/>
      <c r="O21" s="89"/>
      <c r="P21" s="89"/>
      <c r="Q21" s="89"/>
      <c r="R21" s="89"/>
      <c r="S21" s="89"/>
      <c r="T21" s="89"/>
      <c r="U21" s="89"/>
    </row>
  </sheetData>
  <mergeCells count="1">
    <mergeCell ref="A6:A7"/>
  </mergeCells>
  <printOptions horizontalCentered="1"/>
  <pageMargins left="0" right="0" top="0.39370078740157483" bottom="0.39370078740157483" header="0" footer="0"/>
  <pageSetup scale="85" orientation="landscape" verticalDpi="0" r:id="rId1"/>
  <headerFooter>
    <oddFooter>&amp;R&amp;P /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0"/>
  <sheetViews>
    <sheetView workbookViewId="0"/>
  </sheetViews>
  <sheetFormatPr defaultRowHeight="15" x14ac:dyDescent="0.3"/>
  <cols>
    <col min="1" max="1" width="51.28515625" style="357" customWidth="1"/>
    <col min="2" max="2" width="1.42578125" style="357" customWidth="1"/>
    <col min="3" max="3" width="10.140625" style="425" bestFit="1" customWidth="1"/>
    <col min="4" max="4" width="10.140625" style="358" bestFit="1" customWidth="1"/>
    <col min="5" max="5" width="14.28515625" style="359" bestFit="1" customWidth="1"/>
    <col min="6" max="6" width="1.42578125" style="359" customWidth="1"/>
    <col min="7" max="7" width="10.140625" style="359" bestFit="1" customWidth="1"/>
    <col min="8" max="8" width="10.140625" style="362" bestFit="1" customWidth="1"/>
    <col min="9" max="9" width="15.140625" style="359" customWidth="1"/>
    <col min="10" max="10" width="1.42578125" style="361" customWidth="1"/>
    <col min="11" max="11" width="23.5703125" style="361" customWidth="1"/>
    <col min="12" max="12" width="27.28515625" style="362" customWidth="1"/>
    <col min="13" max="256" width="9.140625" style="353"/>
    <col min="257" max="257" width="41.140625" style="353" customWidth="1"/>
    <col min="258" max="258" width="1.42578125" style="353" customWidth="1"/>
    <col min="259" max="260" width="10.140625" style="353" bestFit="1" customWidth="1"/>
    <col min="261" max="261" width="14.28515625" style="353" bestFit="1" customWidth="1"/>
    <col min="262" max="262" width="1.42578125" style="353" customWidth="1"/>
    <col min="263" max="264" width="10.140625" style="353" bestFit="1" customWidth="1"/>
    <col min="265" max="265" width="12.7109375" style="353" customWidth="1"/>
    <col min="266" max="266" width="1.42578125" style="353" customWidth="1"/>
    <col min="267" max="267" width="15.7109375" style="353" bestFit="1" customWidth="1"/>
    <col min="268" max="268" width="19.85546875" style="353" bestFit="1" customWidth="1"/>
    <col min="269" max="512" width="9.140625" style="353"/>
    <col min="513" max="513" width="41.140625" style="353" customWidth="1"/>
    <col min="514" max="514" width="1.42578125" style="353" customWidth="1"/>
    <col min="515" max="516" width="10.140625" style="353" bestFit="1" customWidth="1"/>
    <col min="517" max="517" width="14.28515625" style="353" bestFit="1" customWidth="1"/>
    <col min="518" max="518" width="1.42578125" style="353" customWidth="1"/>
    <col min="519" max="520" width="10.140625" style="353" bestFit="1" customWidth="1"/>
    <col min="521" max="521" width="12.7109375" style="353" customWidth="1"/>
    <col min="522" max="522" width="1.42578125" style="353" customWidth="1"/>
    <col min="523" max="523" width="15.7109375" style="353" bestFit="1" customWidth="1"/>
    <col min="524" max="524" width="19.85546875" style="353" bestFit="1" customWidth="1"/>
    <col min="525" max="768" width="9.140625" style="353"/>
    <col min="769" max="769" width="41.140625" style="353" customWidth="1"/>
    <col min="770" max="770" width="1.42578125" style="353" customWidth="1"/>
    <col min="771" max="772" width="10.140625" style="353" bestFit="1" customWidth="1"/>
    <col min="773" max="773" width="14.28515625" style="353" bestFit="1" customWidth="1"/>
    <col min="774" max="774" width="1.42578125" style="353" customWidth="1"/>
    <col min="775" max="776" width="10.140625" style="353" bestFit="1" customWidth="1"/>
    <col min="777" max="777" width="12.7109375" style="353" customWidth="1"/>
    <col min="778" max="778" width="1.42578125" style="353" customWidth="1"/>
    <col min="779" max="779" width="15.7109375" style="353" bestFit="1" customWidth="1"/>
    <col min="780" max="780" width="19.85546875" style="353" bestFit="1" customWidth="1"/>
    <col min="781" max="1024" width="9.140625" style="353"/>
    <col min="1025" max="1025" width="41.140625" style="353" customWidth="1"/>
    <col min="1026" max="1026" width="1.42578125" style="353" customWidth="1"/>
    <col min="1027" max="1028" width="10.140625" style="353" bestFit="1" customWidth="1"/>
    <col min="1029" max="1029" width="14.28515625" style="353" bestFit="1" customWidth="1"/>
    <col min="1030" max="1030" width="1.42578125" style="353" customWidth="1"/>
    <col min="1031" max="1032" width="10.140625" style="353" bestFit="1" customWidth="1"/>
    <col min="1033" max="1033" width="12.7109375" style="353" customWidth="1"/>
    <col min="1034" max="1034" width="1.42578125" style="353" customWidth="1"/>
    <col min="1035" max="1035" width="15.7109375" style="353" bestFit="1" customWidth="1"/>
    <col min="1036" max="1036" width="19.85546875" style="353" bestFit="1" customWidth="1"/>
    <col min="1037" max="1280" width="9.140625" style="353"/>
    <col min="1281" max="1281" width="41.140625" style="353" customWidth="1"/>
    <col min="1282" max="1282" width="1.42578125" style="353" customWidth="1"/>
    <col min="1283" max="1284" width="10.140625" style="353" bestFit="1" customWidth="1"/>
    <col min="1285" max="1285" width="14.28515625" style="353" bestFit="1" customWidth="1"/>
    <col min="1286" max="1286" width="1.42578125" style="353" customWidth="1"/>
    <col min="1287" max="1288" width="10.140625" style="353" bestFit="1" customWidth="1"/>
    <col min="1289" max="1289" width="12.7109375" style="353" customWidth="1"/>
    <col min="1290" max="1290" width="1.42578125" style="353" customWidth="1"/>
    <col min="1291" max="1291" width="15.7109375" style="353" bestFit="1" customWidth="1"/>
    <col min="1292" max="1292" width="19.85546875" style="353" bestFit="1" customWidth="1"/>
    <col min="1293" max="1536" width="9.140625" style="353"/>
    <col min="1537" max="1537" width="41.140625" style="353" customWidth="1"/>
    <col min="1538" max="1538" width="1.42578125" style="353" customWidth="1"/>
    <col min="1539" max="1540" width="10.140625" style="353" bestFit="1" customWidth="1"/>
    <col min="1541" max="1541" width="14.28515625" style="353" bestFit="1" customWidth="1"/>
    <col min="1542" max="1542" width="1.42578125" style="353" customWidth="1"/>
    <col min="1543" max="1544" width="10.140625" style="353" bestFit="1" customWidth="1"/>
    <col min="1545" max="1545" width="12.7109375" style="353" customWidth="1"/>
    <col min="1546" max="1546" width="1.42578125" style="353" customWidth="1"/>
    <col min="1547" max="1547" width="15.7109375" style="353" bestFit="1" customWidth="1"/>
    <col min="1548" max="1548" width="19.85546875" style="353" bestFit="1" customWidth="1"/>
    <col min="1549" max="1792" width="9.140625" style="353"/>
    <col min="1793" max="1793" width="41.140625" style="353" customWidth="1"/>
    <col min="1794" max="1794" width="1.42578125" style="353" customWidth="1"/>
    <col min="1795" max="1796" width="10.140625" style="353" bestFit="1" customWidth="1"/>
    <col min="1797" max="1797" width="14.28515625" style="353" bestFit="1" customWidth="1"/>
    <col min="1798" max="1798" width="1.42578125" style="353" customWidth="1"/>
    <col min="1799" max="1800" width="10.140625" style="353" bestFit="1" customWidth="1"/>
    <col min="1801" max="1801" width="12.7109375" style="353" customWidth="1"/>
    <col min="1802" max="1802" width="1.42578125" style="353" customWidth="1"/>
    <col min="1803" max="1803" width="15.7109375" style="353" bestFit="1" customWidth="1"/>
    <col min="1804" max="1804" width="19.85546875" style="353" bestFit="1" customWidth="1"/>
    <col min="1805" max="2048" width="9.140625" style="353"/>
    <col min="2049" max="2049" width="41.140625" style="353" customWidth="1"/>
    <col min="2050" max="2050" width="1.42578125" style="353" customWidth="1"/>
    <col min="2051" max="2052" width="10.140625" style="353" bestFit="1" customWidth="1"/>
    <col min="2053" max="2053" width="14.28515625" style="353" bestFit="1" customWidth="1"/>
    <col min="2054" max="2054" width="1.42578125" style="353" customWidth="1"/>
    <col min="2055" max="2056" width="10.140625" style="353" bestFit="1" customWidth="1"/>
    <col min="2057" max="2057" width="12.7109375" style="353" customWidth="1"/>
    <col min="2058" max="2058" width="1.42578125" style="353" customWidth="1"/>
    <col min="2059" max="2059" width="15.7109375" style="353" bestFit="1" customWidth="1"/>
    <col min="2060" max="2060" width="19.85546875" style="353" bestFit="1" customWidth="1"/>
    <col min="2061" max="2304" width="9.140625" style="353"/>
    <col min="2305" max="2305" width="41.140625" style="353" customWidth="1"/>
    <col min="2306" max="2306" width="1.42578125" style="353" customWidth="1"/>
    <col min="2307" max="2308" width="10.140625" style="353" bestFit="1" customWidth="1"/>
    <col min="2309" max="2309" width="14.28515625" style="353" bestFit="1" customWidth="1"/>
    <col min="2310" max="2310" width="1.42578125" style="353" customWidth="1"/>
    <col min="2311" max="2312" width="10.140625" style="353" bestFit="1" customWidth="1"/>
    <col min="2313" max="2313" width="12.7109375" style="353" customWidth="1"/>
    <col min="2314" max="2314" width="1.42578125" style="353" customWidth="1"/>
    <col min="2315" max="2315" width="15.7109375" style="353" bestFit="1" customWidth="1"/>
    <col min="2316" max="2316" width="19.85546875" style="353" bestFit="1" customWidth="1"/>
    <col min="2317" max="2560" width="9.140625" style="353"/>
    <col min="2561" max="2561" width="41.140625" style="353" customWidth="1"/>
    <col min="2562" max="2562" width="1.42578125" style="353" customWidth="1"/>
    <col min="2563" max="2564" width="10.140625" style="353" bestFit="1" customWidth="1"/>
    <col min="2565" max="2565" width="14.28515625" style="353" bestFit="1" customWidth="1"/>
    <col min="2566" max="2566" width="1.42578125" style="353" customWidth="1"/>
    <col min="2567" max="2568" width="10.140625" style="353" bestFit="1" customWidth="1"/>
    <col min="2569" max="2569" width="12.7109375" style="353" customWidth="1"/>
    <col min="2570" max="2570" width="1.42578125" style="353" customWidth="1"/>
    <col min="2571" max="2571" width="15.7109375" style="353" bestFit="1" customWidth="1"/>
    <col min="2572" max="2572" width="19.85546875" style="353" bestFit="1" customWidth="1"/>
    <col min="2573" max="2816" width="9.140625" style="353"/>
    <col min="2817" max="2817" width="41.140625" style="353" customWidth="1"/>
    <col min="2818" max="2818" width="1.42578125" style="353" customWidth="1"/>
    <col min="2819" max="2820" width="10.140625" style="353" bestFit="1" customWidth="1"/>
    <col min="2821" max="2821" width="14.28515625" style="353" bestFit="1" customWidth="1"/>
    <col min="2822" max="2822" width="1.42578125" style="353" customWidth="1"/>
    <col min="2823" max="2824" width="10.140625" style="353" bestFit="1" customWidth="1"/>
    <col min="2825" max="2825" width="12.7109375" style="353" customWidth="1"/>
    <col min="2826" max="2826" width="1.42578125" style="353" customWidth="1"/>
    <col min="2827" max="2827" width="15.7109375" style="353" bestFit="1" customWidth="1"/>
    <col min="2828" max="2828" width="19.85546875" style="353" bestFit="1" customWidth="1"/>
    <col min="2829" max="3072" width="9.140625" style="353"/>
    <col min="3073" max="3073" width="41.140625" style="353" customWidth="1"/>
    <col min="3074" max="3074" width="1.42578125" style="353" customWidth="1"/>
    <col min="3075" max="3076" width="10.140625" style="353" bestFit="1" customWidth="1"/>
    <col min="3077" max="3077" width="14.28515625" style="353" bestFit="1" customWidth="1"/>
    <col min="3078" max="3078" width="1.42578125" style="353" customWidth="1"/>
    <col min="3079" max="3080" width="10.140625" style="353" bestFit="1" customWidth="1"/>
    <col min="3081" max="3081" width="12.7109375" style="353" customWidth="1"/>
    <col min="3082" max="3082" width="1.42578125" style="353" customWidth="1"/>
    <col min="3083" max="3083" width="15.7109375" style="353" bestFit="1" customWidth="1"/>
    <col min="3084" max="3084" width="19.85546875" style="353" bestFit="1" customWidth="1"/>
    <col min="3085" max="3328" width="9.140625" style="353"/>
    <col min="3329" max="3329" width="41.140625" style="353" customWidth="1"/>
    <col min="3330" max="3330" width="1.42578125" style="353" customWidth="1"/>
    <col min="3331" max="3332" width="10.140625" style="353" bestFit="1" customWidth="1"/>
    <col min="3333" max="3333" width="14.28515625" style="353" bestFit="1" customWidth="1"/>
    <col min="3334" max="3334" width="1.42578125" style="353" customWidth="1"/>
    <col min="3335" max="3336" width="10.140625" style="353" bestFit="1" customWidth="1"/>
    <col min="3337" max="3337" width="12.7109375" style="353" customWidth="1"/>
    <col min="3338" max="3338" width="1.42578125" style="353" customWidth="1"/>
    <col min="3339" max="3339" width="15.7109375" style="353" bestFit="1" customWidth="1"/>
    <col min="3340" max="3340" width="19.85546875" style="353" bestFit="1" customWidth="1"/>
    <col min="3341" max="3584" width="9.140625" style="353"/>
    <col min="3585" max="3585" width="41.140625" style="353" customWidth="1"/>
    <col min="3586" max="3586" width="1.42578125" style="353" customWidth="1"/>
    <col min="3587" max="3588" width="10.140625" style="353" bestFit="1" customWidth="1"/>
    <col min="3589" max="3589" width="14.28515625" style="353" bestFit="1" customWidth="1"/>
    <col min="3590" max="3590" width="1.42578125" style="353" customWidth="1"/>
    <col min="3591" max="3592" width="10.140625" style="353" bestFit="1" customWidth="1"/>
    <col min="3593" max="3593" width="12.7109375" style="353" customWidth="1"/>
    <col min="3594" max="3594" width="1.42578125" style="353" customWidth="1"/>
    <col min="3595" max="3595" width="15.7109375" style="353" bestFit="1" customWidth="1"/>
    <col min="3596" max="3596" width="19.85546875" style="353" bestFit="1" customWidth="1"/>
    <col min="3597" max="3840" width="9.140625" style="353"/>
    <col min="3841" max="3841" width="41.140625" style="353" customWidth="1"/>
    <col min="3842" max="3842" width="1.42578125" style="353" customWidth="1"/>
    <col min="3843" max="3844" width="10.140625" style="353" bestFit="1" customWidth="1"/>
    <col min="3845" max="3845" width="14.28515625" style="353" bestFit="1" customWidth="1"/>
    <col min="3846" max="3846" width="1.42578125" style="353" customWidth="1"/>
    <col min="3847" max="3848" width="10.140625" style="353" bestFit="1" customWidth="1"/>
    <col min="3849" max="3849" width="12.7109375" style="353" customWidth="1"/>
    <col min="3850" max="3850" width="1.42578125" style="353" customWidth="1"/>
    <col min="3851" max="3851" width="15.7109375" style="353" bestFit="1" customWidth="1"/>
    <col min="3852" max="3852" width="19.85546875" style="353" bestFit="1" customWidth="1"/>
    <col min="3853" max="4096" width="9.140625" style="353"/>
    <col min="4097" max="4097" width="41.140625" style="353" customWidth="1"/>
    <col min="4098" max="4098" width="1.42578125" style="353" customWidth="1"/>
    <col min="4099" max="4100" width="10.140625" style="353" bestFit="1" customWidth="1"/>
    <col min="4101" max="4101" width="14.28515625" style="353" bestFit="1" customWidth="1"/>
    <col min="4102" max="4102" width="1.42578125" style="353" customWidth="1"/>
    <col min="4103" max="4104" width="10.140625" style="353" bestFit="1" customWidth="1"/>
    <col min="4105" max="4105" width="12.7109375" style="353" customWidth="1"/>
    <col min="4106" max="4106" width="1.42578125" style="353" customWidth="1"/>
    <col min="4107" max="4107" width="15.7109375" style="353" bestFit="1" customWidth="1"/>
    <col min="4108" max="4108" width="19.85546875" style="353" bestFit="1" customWidth="1"/>
    <col min="4109" max="4352" width="9.140625" style="353"/>
    <col min="4353" max="4353" width="41.140625" style="353" customWidth="1"/>
    <col min="4354" max="4354" width="1.42578125" style="353" customWidth="1"/>
    <col min="4355" max="4356" width="10.140625" style="353" bestFit="1" customWidth="1"/>
    <col min="4357" max="4357" width="14.28515625" style="353" bestFit="1" customWidth="1"/>
    <col min="4358" max="4358" width="1.42578125" style="353" customWidth="1"/>
    <col min="4359" max="4360" width="10.140625" style="353" bestFit="1" customWidth="1"/>
    <col min="4361" max="4361" width="12.7109375" style="353" customWidth="1"/>
    <col min="4362" max="4362" width="1.42578125" style="353" customWidth="1"/>
    <col min="4363" max="4363" width="15.7109375" style="353" bestFit="1" customWidth="1"/>
    <col min="4364" max="4364" width="19.85546875" style="353" bestFit="1" customWidth="1"/>
    <col min="4365" max="4608" width="9.140625" style="353"/>
    <col min="4609" max="4609" width="41.140625" style="353" customWidth="1"/>
    <col min="4610" max="4610" width="1.42578125" style="353" customWidth="1"/>
    <col min="4611" max="4612" width="10.140625" style="353" bestFit="1" customWidth="1"/>
    <col min="4613" max="4613" width="14.28515625" style="353" bestFit="1" customWidth="1"/>
    <col min="4614" max="4614" width="1.42578125" style="353" customWidth="1"/>
    <col min="4615" max="4616" width="10.140625" style="353" bestFit="1" customWidth="1"/>
    <col min="4617" max="4617" width="12.7109375" style="353" customWidth="1"/>
    <col min="4618" max="4618" width="1.42578125" style="353" customWidth="1"/>
    <col min="4619" max="4619" width="15.7109375" style="353" bestFit="1" customWidth="1"/>
    <col min="4620" max="4620" width="19.85546875" style="353" bestFit="1" customWidth="1"/>
    <col min="4621" max="4864" width="9.140625" style="353"/>
    <col min="4865" max="4865" width="41.140625" style="353" customWidth="1"/>
    <col min="4866" max="4866" width="1.42578125" style="353" customWidth="1"/>
    <col min="4867" max="4868" width="10.140625" style="353" bestFit="1" customWidth="1"/>
    <col min="4869" max="4869" width="14.28515625" style="353" bestFit="1" customWidth="1"/>
    <col min="4870" max="4870" width="1.42578125" style="353" customWidth="1"/>
    <col min="4871" max="4872" width="10.140625" style="353" bestFit="1" customWidth="1"/>
    <col min="4873" max="4873" width="12.7109375" style="353" customWidth="1"/>
    <col min="4874" max="4874" width="1.42578125" style="353" customWidth="1"/>
    <col min="4875" max="4875" width="15.7109375" style="353" bestFit="1" customWidth="1"/>
    <col min="4876" max="4876" width="19.85546875" style="353" bestFit="1" customWidth="1"/>
    <col min="4877" max="5120" width="9.140625" style="353"/>
    <col min="5121" max="5121" width="41.140625" style="353" customWidth="1"/>
    <col min="5122" max="5122" width="1.42578125" style="353" customWidth="1"/>
    <col min="5123" max="5124" width="10.140625" style="353" bestFit="1" customWidth="1"/>
    <col min="5125" max="5125" width="14.28515625" style="353" bestFit="1" customWidth="1"/>
    <col min="5126" max="5126" width="1.42578125" style="353" customWidth="1"/>
    <col min="5127" max="5128" width="10.140625" style="353" bestFit="1" customWidth="1"/>
    <col min="5129" max="5129" width="12.7109375" style="353" customWidth="1"/>
    <col min="5130" max="5130" width="1.42578125" style="353" customWidth="1"/>
    <col min="5131" max="5131" width="15.7109375" style="353" bestFit="1" customWidth="1"/>
    <col min="5132" max="5132" width="19.85546875" style="353" bestFit="1" customWidth="1"/>
    <col min="5133" max="5376" width="9.140625" style="353"/>
    <col min="5377" max="5377" width="41.140625" style="353" customWidth="1"/>
    <col min="5378" max="5378" width="1.42578125" style="353" customWidth="1"/>
    <col min="5379" max="5380" width="10.140625" style="353" bestFit="1" customWidth="1"/>
    <col min="5381" max="5381" width="14.28515625" style="353" bestFit="1" customWidth="1"/>
    <col min="5382" max="5382" width="1.42578125" style="353" customWidth="1"/>
    <col min="5383" max="5384" width="10.140625" style="353" bestFit="1" customWidth="1"/>
    <col min="5385" max="5385" width="12.7109375" style="353" customWidth="1"/>
    <col min="5386" max="5386" width="1.42578125" style="353" customWidth="1"/>
    <col min="5387" max="5387" width="15.7109375" style="353" bestFit="1" customWidth="1"/>
    <col min="5388" max="5388" width="19.85546875" style="353" bestFit="1" customWidth="1"/>
    <col min="5389" max="5632" width="9.140625" style="353"/>
    <col min="5633" max="5633" width="41.140625" style="353" customWidth="1"/>
    <col min="5634" max="5634" width="1.42578125" style="353" customWidth="1"/>
    <col min="5635" max="5636" width="10.140625" style="353" bestFit="1" customWidth="1"/>
    <col min="5637" max="5637" width="14.28515625" style="353" bestFit="1" customWidth="1"/>
    <col min="5638" max="5638" width="1.42578125" style="353" customWidth="1"/>
    <col min="5639" max="5640" width="10.140625" style="353" bestFit="1" customWidth="1"/>
    <col min="5641" max="5641" width="12.7109375" style="353" customWidth="1"/>
    <col min="5642" max="5642" width="1.42578125" style="353" customWidth="1"/>
    <col min="5643" max="5643" width="15.7109375" style="353" bestFit="1" customWidth="1"/>
    <col min="5644" max="5644" width="19.85546875" style="353" bestFit="1" customWidth="1"/>
    <col min="5645" max="5888" width="9.140625" style="353"/>
    <col min="5889" max="5889" width="41.140625" style="353" customWidth="1"/>
    <col min="5890" max="5890" width="1.42578125" style="353" customWidth="1"/>
    <col min="5891" max="5892" width="10.140625" style="353" bestFit="1" customWidth="1"/>
    <col min="5893" max="5893" width="14.28515625" style="353" bestFit="1" customWidth="1"/>
    <col min="5894" max="5894" width="1.42578125" style="353" customWidth="1"/>
    <col min="5895" max="5896" width="10.140625" style="353" bestFit="1" customWidth="1"/>
    <col min="5897" max="5897" width="12.7109375" style="353" customWidth="1"/>
    <col min="5898" max="5898" width="1.42578125" style="353" customWidth="1"/>
    <col min="5899" max="5899" width="15.7109375" style="353" bestFit="1" customWidth="1"/>
    <col min="5900" max="5900" width="19.85546875" style="353" bestFit="1" customWidth="1"/>
    <col min="5901" max="6144" width="9.140625" style="353"/>
    <col min="6145" max="6145" width="41.140625" style="353" customWidth="1"/>
    <col min="6146" max="6146" width="1.42578125" style="353" customWidth="1"/>
    <col min="6147" max="6148" width="10.140625" style="353" bestFit="1" customWidth="1"/>
    <col min="6149" max="6149" width="14.28515625" style="353" bestFit="1" customWidth="1"/>
    <col min="6150" max="6150" width="1.42578125" style="353" customWidth="1"/>
    <col min="6151" max="6152" width="10.140625" style="353" bestFit="1" customWidth="1"/>
    <col min="6153" max="6153" width="12.7109375" style="353" customWidth="1"/>
    <col min="6154" max="6154" width="1.42578125" style="353" customWidth="1"/>
    <col min="6155" max="6155" width="15.7109375" style="353" bestFit="1" customWidth="1"/>
    <col min="6156" max="6156" width="19.85546875" style="353" bestFit="1" customWidth="1"/>
    <col min="6157" max="6400" width="9.140625" style="353"/>
    <col min="6401" max="6401" width="41.140625" style="353" customWidth="1"/>
    <col min="6402" max="6402" width="1.42578125" style="353" customWidth="1"/>
    <col min="6403" max="6404" width="10.140625" style="353" bestFit="1" customWidth="1"/>
    <col min="6405" max="6405" width="14.28515625" style="353" bestFit="1" customWidth="1"/>
    <col min="6406" max="6406" width="1.42578125" style="353" customWidth="1"/>
    <col min="6407" max="6408" width="10.140625" style="353" bestFit="1" customWidth="1"/>
    <col min="6409" max="6409" width="12.7109375" style="353" customWidth="1"/>
    <col min="6410" max="6410" width="1.42578125" style="353" customWidth="1"/>
    <col min="6411" max="6411" width="15.7109375" style="353" bestFit="1" customWidth="1"/>
    <col min="6412" max="6412" width="19.85546875" style="353" bestFit="1" customWidth="1"/>
    <col min="6413" max="6656" width="9.140625" style="353"/>
    <col min="6657" max="6657" width="41.140625" style="353" customWidth="1"/>
    <col min="6658" max="6658" width="1.42578125" style="353" customWidth="1"/>
    <col min="6659" max="6660" width="10.140625" style="353" bestFit="1" customWidth="1"/>
    <col min="6661" max="6661" width="14.28515625" style="353" bestFit="1" customWidth="1"/>
    <col min="6662" max="6662" width="1.42578125" style="353" customWidth="1"/>
    <col min="6663" max="6664" width="10.140625" style="353" bestFit="1" customWidth="1"/>
    <col min="6665" max="6665" width="12.7109375" style="353" customWidth="1"/>
    <col min="6666" max="6666" width="1.42578125" style="353" customWidth="1"/>
    <col min="6667" max="6667" width="15.7109375" style="353" bestFit="1" customWidth="1"/>
    <col min="6668" max="6668" width="19.85546875" style="353" bestFit="1" customWidth="1"/>
    <col min="6669" max="6912" width="9.140625" style="353"/>
    <col min="6913" max="6913" width="41.140625" style="353" customWidth="1"/>
    <col min="6914" max="6914" width="1.42578125" style="353" customWidth="1"/>
    <col min="6915" max="6916" width="10.140625" style="353" bestFit="1" customWidth="1"/>
    <col min="6917" max="6917" width="14.28515625" style="353" bestFit="1" customWidth="1"/>
    <col min="6918" max="6918" width="1.42578125" style="353" customWidth="1"/>
    <col min="6919" max="6920" width="10.140625" style="353" bestFit="1" customWidth="1"/>
    <col min="6921" max="6921" width="12.7109375" style="353" customWidth="1"/>
    <col min="6922" max="6922" width="1.42578125" style="353" customWidth="1"/>
    <col min="6923" max="6923" width="15.7109375" style="353" bestFit="1" customWidth="1"/>
    <col min="6924" max="6924" width="19.85546875" style="353" bestFit="1" customWidth="1"/>
    <col min="6925" max="7168" width="9.140625" style="353"/>
    <col min="7169" max="7169" width="41.140625" style="353" customWidth="1"/>
    <col min="7170" max="7170" width="1.42578125" style="353" customWidth="1"/>
    <col min="7171" max="7172" width="10.140625" style="353" bestFit="1" customWidth="1"/>
    <col min="7173" max="7173" width="14.28515625" style="353" bestFit="1" customWidth="1"/>
    <col min="7174" max="7174" width="1.42578125" style="353" customWidth="1"/>
    <col min="7175" max="7176" width="10.140625" style="353" bestFit="1" customWidth="1"/>
    <col min="7177" max="7177" width="12.7109375" style="353" customWidth="1"/>
    <col min="7178" max="7178" width="1.42578125" style="353" customWidth="1"/>
    <col min="7179" max="7179" width="15.7109375" style="353" bestFit="1" customWidth="1"/>
    <col min="7180" max="7180" width="19.85546875" style="353" bestFit="1" customWidth="1"/>
    <col min="7181" max="7424" width="9.140625" style="353"/>
    <col min="7425" max="7425" width="41.140625" style="353" customWidth="1"/>
    <col min="7426" max="7426" width="1.42578125" style="353" customWidth="1"/>
    <col min="7427" max="7428" width="10.140625" style="353" bestFit="1" customWidth="1"/>
    <col min="7429" max="7429" width="14.28515625" style="353" bestFit="1" customWidth="1"/>
    <col min="7430" max="7430" width="1.42578125" style="353" customWidth="1"/>
    <col min="7431" max="7432" width="10.140625" style="353" bestFit="1" customWidth="1"/>
    <col min="7433" max="7433" width="12.7109375" style="353" customWidth="1"/>
    <col min="7434" max="7434" width="1.42578125" style="353" customWidth="1"/>
    <col min="7435" max="7435" width="15.7109375" style="353" bestFit="1" customWidth="1"/>
    <col min="7436" max="7436" width="19.85546875" style="353" bestFit="1" customWidth="1"/>
    <col min="7437" max="7680" width="9.140625" style="353"/>
    <col min="7681" max="7681" width="41.140625" style="353" customWidth="1"/>
    <col min="7682" max="7682" width="1.42578125" style="353" customWidth="1"/>
    <col min="7683" max="7684" width="10.140625" style="353" bestFit="1" customWidth="1"/>
    <col min="7685" max="7685" width="14.28515625" style="353" bestFit="1" customWidth="1"/>
    <col min="7686" max="7686" width="1.42578125" style="353" customWidth="1"/>
    <col min="7687" max="7688" width="10.140625" style="353" bestFit="1" customWidth="1"/>
    <col min="7689" max="7689" width="12.7109375" style="353" customWidth="1"/>
    <col min="7690" max="7690" width="1.42578125" style="353" customWidth="1"/>
    <col min="7691" max="7691" width="15.7109375" style="353" bestFit="1" customWidth="1"/>
    <col min="7692" max="7692" width="19.85546875" style="353" bestFit="1" customWidth="1"/>
    <col min="7693" max="7936" width="9.140625" style="353"/>
    <col min="7937" max="7937" width="41.140625" style="353" customWidth="1"/>
    <col min="7938" max="7938" width="1.42578125" style="353" customWidth="1"/>
    <col min="7939" max="7940" width="10.140625" style="353" bestFit="1" customWidth="1"/>
    <col min="7941" max="7941" width="14.28515625" style="353" bestFit="1" customWidth="1"/>
    <col min="7942" max="7942" width="1.42578125" style="353" customWidth="1"/>
    <col min="7943" max="7944" width="10.140625" style="353" bestFit="1" customWidth="1"/>
    <col min="7945" max="7945" width="12.7109375" style="353" customWidth="1"/>
    <col min="7946" max="7946" width="1.42578125" style="353" customWidth="1"/>
    <col min="7947" max="7947" width="15.7109375" style="353" bestFit="1" customWidth="1"/>
    <col min="7948" max="7948" width="19.85546875" style="353" bestFit="1" customWidth="1"/>
    <col min="7949" max="8192" width="9.140625" style="353"/>
    <col min="8193" max="8193" width="41.140625" style="353" customWidth="1"/>
    <col min="8194" max="8194" width="1.42578125" style="353" customWidth="1"/>
    <col min="8195" max="8196" width="10.140625" style="353" bestFit="1" customWidth="1"/>
    <col min="8197" max="8197" width="14.28515625" style="353" bestFit="1" customWidth="1"/>
    <col min="8198" max="8198" width="1.42578125" style="353" customWidth="1"/>
    <col min="8199" max="8200" width="10.140625" style="353" bestFit="1" customWidth="1"/>
    <col min="8201" max="8201" width="12.7109375" style="353" customWidth="1"/>
    <col min="8202" max="8202" width="1.42578125" style="353" customWidth="1"/>
    <col min="8203" max="8203" width="15.7109375" style="353" bestFit="1" customWidth="1"/>
    <col min="8204" max="8204" width="19.85546875" style="353" bestFit="1" customWidth="1"/>
    <col min="8205" max="8448" width="9.140625" style="353"/>
    <col min="8449" max="8449" width="41.140625" style="353" customWidth="1"/>
    <col min="8450" max="8450" width="1.42578125" style="353" customWidth="1"/>
    <col min="8451" max="8452" width="10.140625" style="353" bestFit="1" customWidth="1"/>
    <col min="8453" max="8453" width="14.28515625" style="353" bestFit="1" customWidth="1"/>
    <col min="8454" max="8454" width="1.42578125" style="353" customWidth="1"/>
    <col min="8455" max="8456" width="10.140625" style="353" bestFit="1" customWidth="1"/>
    <col min="8457" max="8457" width="12.7109375" style="353" customWidth="1"/>
    <col min="8458" max="8458" width="1.42578125" style="353" customWidth="1"/>
    <col min="8459" max="8459" width="15.7109375" style="353" bestFit="1" customWidth="1"/>
    <col min="8460" max="8460" width="19.85546875" style="353" bestFit="1" customWidth="1"/>
    <col min="8461" max="8704" width="9.140625" style="353"/>
    <col min="8705" max="8705" width="41.140625" style="353" customWidth="1"/>
    <col min="8706" max="8706" width="1.42578125" style="353" customWidth="1"/>
    <col min="8707" max="8708" width="10.140625" style="353" bestFit="1" customWidth="1"/>
    <col min="8709" max="8709" width="14.28515625" style="353" bestFit="1" customWidth="1"/>
    <col min="8710" max="8710" width="1.42578125" style="353" customWidth="1"/>
    <col min="8711" max="8712" width="10.140625" style="353" bestFit="1" customWidth="1"/>
    <col min="8713" max="8713" width="12.7109375" style="353" customWidth="1"/>
    <col min="8714" max="8714" width="1.42578125" style="353" customWidth="1"/>
    <col min="8715" max="8715" width="15.7109375" style="353" bestFit="1" customWidth="1"/>
    <col min="8716" max="8716" width="19.85546875" style="353" bestFit="1" customWidth="1"/>
    <col min="8717" max="8960" width="9.140625" style="353"/>
    <col min="8961" max="8961" width="41.140625" style="353" customWidth="1"/>
    <col min="8962" max="8962" width="1.42578125" style="353" customWidth="1"/>
    <col min="8963" max="8964" width="10.140625" style="353" bestFit="1" customWidth="1"/>
    <col min="8965" max="8965" width="14.28515625" style="353" bestFit="1" customWidth="1"/>
    <col min="8966" max="8966" width="1.42578125" style="353" customWidth="1"/>
    <col min="8967" max="8968" width="10.140625" style="353" bestFit="1" customWidth="1"/>
    <col min="8969" max="8969" width="12.7109375" style="353" customWidth="1"/>
    <col min="8970" max="8970" width="1.42578125" style="353" customWidth="1"/>
    <col min="8971" max="8971" width="15.7109375" style="353" bestFit="1" customWidth="1"/>
    <col min="8972" max="8972" width="19.85546875" style="353" bestFit="1" customWidth="1"/>
    <col min="8973" max="9216" width="9.140625" style="353"/>
    <col min="9217" max="9217" width="41.140625" style="353" customWidth="1"/>
    <col min="9218" max="9218" width="1.42578125" style="353" customWidth="1"/>
    <col min="9219" max="9220" width="10.140625" style="353" bestFit="1" customWidth="1"/>
    <col min="9221" max="9221" width="14.28515625" style="353" bestFit="1" customWidth="1"/>
    <col min="9222" max="9222" width="1.42578125" style="353" customWidth="1"/>
    <col min="9223" max="9224" width="10.140625" style="353" bestFit="1" customWidth="1"/>
    <col min="9225" max="9225" width="12.7109375" style="353" customWidth="1"/>
    <col min="9226" max="9226" width="1.42578125" style="353" customWidth="1"/>
    <col min="9227" max="9227" width="15.7109375" style="353" bestFit="1" customWidth="1"/>
    <col min="9228" max="9228" width="19.85546875" style="353" bestFit="1" customWidth="1"/>
    <col min="9229" max="9472" width="9.140625" style="353"/>
    <col min="9473" max="9473" width="41.140625" style="353" customWidth="1"/>
    <col min="9474" max="9474" width="1.42578125" style="353" customWidth="1"/>
    <col min="9475" max="9476" width="10.140625" style="353" bestFit="1" customWidth="1"/>
    <col min="9477" max="9477" width="14.28515625" style="353" bestFit="1" customWidth="1"/>
    <col min="9478" max="9478" width="1.42578125" style="353" customWidth="1"/>
    <col min="9479" max="9480" width="10.140625" style="353" bestFit="1" customWidth="1"/>
    <col min="9481" max="9481" width="12.7109375" style="353" customWidth="1"/>
    <col min="9482" max="9482" width="1.42578125" style="353" customWidth="1"/>
    <col min="9483" max="9483" width="15.7109375" style="353" bestFit="1" customWidth="1"/>
    <col min="9484" max="9484" width="19.85546875" style="353" bestFit="1" customWidth="1"/>
    <col min="9485" max="9728" width="9.140625" style="353"/>
    <col min="9729" max="9729" width="41.140625" style="353" customWidth="1"/>
    <col min="9730" max="9730" width="1.42578125" style="353" customWidth="1"/>
    <col min="9731" max="9732" width="10.140625" style="353" bestFit="1" customWidth="1"/>
    <col min="9733" max="9733" width="14.28515625" style="353" bestFit="1" customWidth="1"/>
    <col min="9734" max="9734" width="1.42578125" style="353" customWidth="1"/>
    <col min="9735" max="9736" width="10.140625" style="353" bestFit="1" customWidth="1"/>
    <col min="9737" max="9737" width="12.7109375" style="353" customWidth="1"/>
    <col min="9738" max="9738" width="1.42578125" style="353" customWidth="1"/>
    <col min="9739" max="9739" width="15.7109375" style="353" bestFit="1" customWidth="1"/>
    <col min="9740" max="9740" width="19.85546875" style="353" bestFit="1" customWidth="1"/>
    <col min="9741" max="9984" width="9.140625" style="353"/>
    <col min="9985" max="9985" width="41.140625" style="353" customWidth="1"/>
    <col min="9986" max="9986" width="1.42578125" style="353" customWidth="1"/>
    <col min="9987" max="9988" width="10.140625" style="353" bestFit="1" customWidth="1"/>
    <col min="9989" max="9989" width="14.28515625" style="353" bestFit="1" customWidth="1"/>
    <col min="9990" max="9990" width="1.42578125" style="353" customWidth="1"/>
    <col min="9991" max="9992" width="10.140625" style="353" bestFit="1" customWidth="1"/>
    <col min="9993" max="9993" width="12.7109375" style="353" customWidth="1"/>
    <col min="9994" max="9994" width="1.42578125" style="353" customWidth="1"/>
    <col min="9995" max="9995" width="15.7109375" style="353" bestFit="1" customWidth="1"/>
    <col min="9996" max="9996" width="19.85546875" style="353" bestFit="1" customWidth="1"/>
    <col min="9997" max="10240" width="9.140625" style="353"/>
    <col min="10241" max="10241" width="41.140625" style="353" customWidth="1"/>
    <col min="10242" max="10242" width="1.42578125" style="353" customWidth="1"/>
    <col min="10243" max="10244" width="10.140625" style="353" bestFit="1" customWidth="1"/>
    <col min="10245" max="10245" width="14.28515625" style="353" bestFit="1" customWidth="1"/>
    <col min="10246" max="10246" width="1.42578125" style="353" customWidth="1"/>
    <col min="10247" max="10248" width="10.140625" style="353" bestFit="1" customWidth="1"/>
    <col min="10249" max="10249" width="12.7109375" style="353" customWidth="1"/>
    <col min="10250" max="10250" width="1.42578125" style="353" customWidth="1"/>
    <col min="10251" max="10251" width="15.7109375" style="353" bestFit="1" customWidth="1"/>
    <col min="10252" max="10252" width="19.85546875" style="353" bestFit="1" customWidth="1"/>
    <col min="10253" max="10496" width="9.140625" style="353"/>
    <col min="10497" max="10497" width="41.140625" style="353" customWidth="1"/>
    <col min="10498" max="10498" width="1.42578125" style="353" customWidth="1"/>
    <col min="10499" max="10500" width="10.140625" style="353" bestFit="1" customWidth="1"/>
    <col min="10501" max="10501" width="14.28515625" style="353" bestFit="1" customWidth="1"/>
    <col min="10502" max="10502" width="1.42578125" style="353" customWidth="1"/>
    <col min="10503" max="10504" width="10.140625" style="353" bestFit="1" customWidth="1"/>
    <col min="10505" max="10505" width="12.7109375" style="353" customWidth="1"/>
    <col min="10506" max="10506" width="1.42578125" style="353" customWidth="1"/>
    <col min="10507" max="10507" width="15.7109375" style="353" bestFit="1" customWidth="1"/>
    <col min="10508" max="10508" width="19.85546875" style="353" bestFit="1" customWidth="1"/>
    <col min="10509" max="10752" width="9.140625" style="353"/>
    <col min="10753" max="10753" width="41.140625" style="353" customWidth="1"/>
    <col min="10754" max="10754" width="1.42578125" style="353" customWidth="1"/>
    <col min="10755" max="10756" width="10.140625" style="353" bestFit="1" customWidth="1"/>
    <col min="10757" max="10757" width="14.28515625" style="353" bestFit="1" customWidth="1"/>
    <col min="10758" max="10758" width="1.42578125" style="353" customWidth="1"/>
    <col min="10759" max="10760" width="10.140625" style="353" bestFit="1" customWidth="1"/>
    <col min="10761" max="10761" width="12.7109375" style="353" customWidth="1"/>
    <col min="10762" max="10762" width="1.42578125" style="353" customWidth="1"/>
    <col min="10763" max="10763" width="15.7109375" style="353" bestFit="1" customWidth="1"/>
    <col min="10764" max="10764" width="19.85546875" style="353" bestFit="1" customWidth="1"/>
    <col min="10765" max="11008" width="9.140625" style="353"/>
    <col min="11009" max="11009" width="41.140625" style="353" customWidth="1"/>
    <col min="11010" max="11010" width="1.42578125" style="353" customWidth="1"/>
    <col min="11011" max="11012" width="10.140625" style="353" bestFit="1" customWidth="1"/>
    <col min="11013" max="11013" width="14.28515625" style="353" bestFit="1" customWidth="1"/>
    <col min="11014" max="11014" width="1.42578125" style="353" customWidth="1"/>
    <col min="11015" max="11016" width="10.140625" style="353" bestFit="1" customWidth="1"/>
    <col min="11017" max="11017" width="12.7109375" style="353" customWidth="1"/>
    <col min="11018" max="11018" width="1.42578125" style="353" customWidth="1"/>
    <col min="11019" max="11019" width="15.7109375" style="353" bestFit="1" customWidth="1"/>
    <col min="11020" max="11020" width="19.85546875" style="353" bestFit="1" customWidth="1"/>
    <col min="11021" max="11264" width="9.140625" style="353"/>
    <col min="11265" max="11265" width="41.140625" style="353" customWidth="1"/>
    <col min="11266" max="11266" width="1.42578125" style="353" customWidth="1"/>
    <col min="11267" max="11268" width="10.140625" style="353" bestFit="1" customWidth="1"/>
    <col min="11269" max="11269" width="14.28515625" style="353" bestFit="1" customWidth="1"/>
    <col min="11270" max="11270" width="1.42578125" style="353" customWidth="1"/>
    <col min="11271" max="11272" width="10.140625" style="353" bestFit="1" customWidth="1"/>
    <col min="11273" max="11273" width="12.7109375" style="353" customWidth="1"/>
    <col min="11274" max="11274" width="1.42578125" style="353" customWidth="1"/>
    <col min="11275" max="11275" width="15.7109375" style="353" bestFit="1" customWidth="1"/>
    <col min="11276" max="11276" width="19.85546875" style="353" bestFit="1" customWidth="1"/>
    <col min="11277" max="11520" width="9.140625" style="353"/>
    <col min="11521" max="11521" width="41.140625" style="353" customWidth="1"/>
    <col min="11522" max="11522" width="1.42578125" style="353" customWidth="1"/>
    <col min="11523" max="11524" width="10.140625" style="353" bestFit="1" customWidth="1"/>
    <col min="11525" max="11525" width="14.28515625" style="353" bestFit="1" customWidth="1"/>
    <col min="11526" max="11526" width="1.42578125" style="353" customWidth="1"/>
    <col min="11527" max="11528" width="10.140625" style="353" bestFit="1" customWidth="1"/>
    <col min="11529" max="11529" width="12.7109375" style="353" customWidth="1"/>
    <col min="11530" max="11530" width="1.42578125" style="353" customWidth="1"/>
    <col min="11531" max="11531" width="15.7109375" style="353" bestFit="1" customWidth="1"/>
    <col min="11532" max="11532" width="19.85546875" style="353" bestFit="1" customWidth="1"/>
    <col min="11533" max="11776" width="9.140625" style="353"/>
    <col min="11777" max="11777" width="41.140625" style="353" customWidth="1"/>
    <col min="11778" max="11778" width="1.42578125" style="353" customWidth="1"/>
    <col min="11779" max="11780" width="10.140625" style="353" bestFit="1" customWidth="1"/>
    <col min="11781" max="11781" width="14.28515625" style="353" bestFit="1" customWidth="1"/>
    <col min="11782" max="11782" width="1.42578125" style="353" customWidth="1"/>
    <col min="11783" max="11784" width="10.140625" style="353" bestFit="1" customWidth="1"/>
    <col min="11785" max="11785" width="12.7109375" style="353" customWidth="1"/>
    <col min="11786" max="11786" width="1.42578125" style="353" customWidth="1"/>
    <col min="11787" max="11787" width="15.7109375" style="353" bestFit="1" customWidth="1"/>
    <col min="11788" max="11788" width="19.85546875" style="353" bestFit="1" customWidth="1"/>
    <col min="11789" max="12032" width="9.140625" style="353"/>
    <col min="12033" max="12033" width="41.140625" style="353" customWidth="1"/>
    <col min="12034" max="12034" width="1.42578125" style="353" customWidth="1"/>
    <col min="12035" max="12036" width="10.140625" style="353" bestFit="1" customWidth="1"/>
    <col min="12037" max="12037" width="14.28515625" style="353" bestFit="1" customWidth="1"/>
    <col min="12038" max="12038" width="1.42578125" style="353" customWidth="1"/>
    <col min="12039" max="12040" width="10.140625" style="353" bestFit="1" customWidth="1"/>
    <col min="12041" max="12041" width="12.7109375" style="353" customWidth="1"/>
    <col min="12042" max="12042" width="1.42578125" style="353" customWidth="1"/>
    <col min="12043" max="12043" width="15.7109375" style="353" bestFit="1" customWidth="1"/>
    <col min="12044" max="12044" width="19.85546875" style="353" bestFit="1" customWidth="1"/>
    <col min="12045" max="12288" width="9.140625" style="353"/>
    <col min="12289" max="12289" width="41.140625" style="353" customWidth="1"/>
    <col min="12290" max="12290" width="1.42578125" style="353" customWidth="1"/>
    <col min="12291" max="12292" width="10.140625" style="353" bestFit="1" customWidth="1"/>
    <col min="12293" max="12293" width="14.28515625" style="353" bestFit="1" customWidth="1"/>
    <col min="12294" max="12294" width="1.42578125" style="353" customWidth="1"/>
    <col min="12295" max="12296" width="10.140625" style="353" bestFit="1" customWidth="1"/>
    <col min="12297" max="12297" width="12.7109375" style="353" customWidth="1"/>
    <col min="12298" max="12298" width="1.42578125" style="353" customWidth="1"/>
    <col min="12299" max="12299" width="15.7109375" style="353" bestFit="1" customWidth="1"/>
    <col min="12300" max="12300" width="19.85546875" style="353" bestFit="1" customWidth="1"/>
    <col min="12301" max="12544" width="9.140625" style="353"/>
    <col min="12545" max="12545" width="41.140625" style="353" customWidth="1"/>
    <col min="12546" max="12546" width="1.42578125" style="353" customWidth="1"/>
    <col min="12547" max="12548" width="10.140625" style="353" bestFit="1" customWidth="1"/>
    <col min="12549" max="12549" width="14.28515625" style="353" bestFit="1" customWidth="1"/>
    <col min="12550" max="12550" width="1.42578125" style="353" customWidth="1"/>
    <col min="12551" max="12552" width="10.140625" style="353" bestFit="1" customWidth="1"/>
    <col min="12553" max="12553" width="12.7109375" style="353" customWidth="1"/>
    <col min="12554" max="12554" width="1.42578125" style="353" customWidth="1"/>
    <col min="12555" max="12555" width="15.7109375" style="353" bestFit="1" customWidth="1"/>
    <col min="12556" max="12556" width="19.85546875" style="353" bestFit="1" customWidth="1"/>
    <col min="12557" max="12800" width="9.140625" style="353"/>
    <col min="12801" max="12801" width="41.140625" style="353" customWidth="1"/>
    <col min="12802" max="12802" width="1.42578125" style="353" customWidth="1"/>
    <col min="12803" max="12804" width="10.140625" style="353" bestFit="1" customWidth="1"/>
    <col min="12805" max="12805" width="14.28515625" style="353" bestFit="1" customWidth="1"/>
    <col min="12806" max="12806" width="1.42578125" style="353" customWidth="1"/>
    <col min="12807" max="12808" width="10.140625" style="353" bestFit="1" customWidth="1"/>
    <col min="12809" max="12809" width="12.7109375" style="353" customWidth="1"/>
    <col min="12810" max="12810" width="1.42578125" style="353" customWidth="1"/>
    <col min="12811" max="12811" width="15.7109375" style="353" bestFit="1" customWidth="1"/>
    <col min="12812" max="12812" width="19.85546875" style="353" bestFit="1" customWidth="1"/>
    <col min="12813" max="13056" width="9.140625" style="353"/>
    <col min="13057" max="13057" width="41.140625" style="353" customWidth="1"/>
    <col min="13058" max="13058" width="1.42578125" style="353" customWidth="1"/>
    <col min="13059" max="13060" width="10.140625" style="353" bestFit="1" customWidth="1"/>
    <col min="13061" max="13061" width="14.28515625" style="353" bestFit="1" customWidth="1"/>
    <col min="13062" max="13062" width="1.42578125" style="353" customWidth="1"/>
    <col min="13063" max="13064" width="10.140625" style="353" bestFit="1" customWidth="1"/>
    <col min="13065" max="13065" width="12.7109375" style="353" customWidth="1"/>
    <col min="13066" max="13066" width="1.42578125" style="353" customWidth="1"/>
    <col min="13067" max="13067" width="15.7109375" style="353" bestFit="1" customWidth="1"/>
    <col min="13068" max="13068" width="19.85546875" style="353" bestFit="1" customWidth="1"/>
    <col min="13069" max="13312" width="9.140625" style="353"/>
    <col min="13313" max="13313" width="41.140625" style="353" customWidth="1"/>
    <col min="13314" max="13314" width="1.42578125" style="353" customWidth="1"/>
    <col min="13315" max="13316" width="10.140625" style="353" bestFit="1" customWidth="1"/>
    <col min="13317" max="13317" width="14.28515625" style="353" bestFit="1" customWidth="1"/>
    <col min="13318" max="13318" width="1.42578125" style="353" customWidth="1"/>
    <col min="13319" max="13320" width="10.140625" style="353" bestFit="1" customWidth="1"/>
    <col min="13321" max="13321" width="12.7109375" style="353" customWidth="1"/>
    <col min="13322" max="13322" width="1.42578125" style="353" customWidth="1"/>
    <col min="13323" max="13323" width="15.7109375" style="353" bestFit="1" customWidth="1"/>
    <col min="13324" max="13324" width="19.85546875" style="353" bestFit="1" customWidth="1"/>
    <col min="13325" max="13568" width="9.140625" style="353"/>
    <col min="13569" max="13569" width="41.140625" style="353" customWidth="1"/>
    <col min="13570" max="13570" width="1.42578125" style="353" customWidth="1"/>
    <col min="13571" max="13572" width="10.140625" style="353" bestFit="1" customWidth="1"/>
    <col min="13573" max="13573" width="14.28515625" style="353" bestFit="1" customWidth="1"/>
    <col min="13574" max="13574" width="1.42578125" style="353" customWidth="1"/>
    <col min="13575" max="13576" width="10.140625" style="353" bestFit="1" customWidth="1"/>
    <col min="13577" max="13577" width="12.7109375" style="353" customWidth="1"/>
    <col min="13578" max="13578" width="1.42578125" style="353" customWidth="1"/>
    <col min="13579" max="13579" width="15.7109375" style="353" bestFit="1" customWidth="1"/>
    <col min="13580" max="13580" width="19.85546875" style="353" bestFit="1" customWidth="1"/>
    <col min="13581" max="13824" width="9.140625" style="353"/>
    <col min="13825" max="13825" width="41.140625" style="353" customWidth="1"/>
    <col min="13826" max="13826" width="1.42578125" style="353" customWidth="1"/>
    <col min="13827" max="13828" width="10.140625" style="353" bestFit="1" customWidth="1"/>
    <col min="13829" max="13829" width="14.28515625" style="353" bestFit="1" customWidth="1"/>
    <col min="13830" max="13830" width="1.42578125" style="353" customWidth="1"/>
    <col min="13831" max="13832" width="10.140625" style="353" bestFit="1" customWidth="1"/>
    <col min="13833" max="13833" width="12.7109375" style="353" customWidth="1"/>
    <col min="13834" max="13834" width="1.42578125" style="353" customWidth="1"/>
    <col min="13835" max="13835" width="15.7109375" style="353" bestFit="1" customWidth="1"/>
    <col min="13836" max="13836" width="19.85546875" style="353" bestFit="1" customWidth="1"/>
    <col min="13837" max="14080" width="9.140625" style="353"/>
    <col min="14081" max="14081" width="41.140625" style="353" customWidth="1"/>
    <col min="14082" max="14082" width="1.42578125" style="353" customWidth="1"/>
    <col min="14083" max="14084" width="10.140625" style="353" bestFit="1" customWidth="1"/>
    <col min="14085" max="14085" width="14.28515625" style="353" bestFit="1" customWidth="1"/>
    <col min="14086" max="14086" width="1.42578125" style="353" customWidth="1"/>
    <col min="14087" max="14088" width="10.140625" style="353" bestFit="1" customWidth="1"/>
    <col min="14089" max="14089" width="12.7109375" style="353" customWidth="1"/>
    <col min="14090" max="14090" width="1.42578125" style="353" customWidth="1"/>
    <col min="14091" max="14091" width="15.7109375" style="353" bestFit="1" customWidth="1"/>
    <col min="14092" max="14092" width="19.85546875" style="353" bestFit="1" customWidth="1"/>
    <col min="14093" max="14336" width="9.140625" style="353"/>
    <col min="14337" max="14337" width="41.140625" style="353" customWidth="1"/>
    <col min="14338" max="14338" width="1.42578125" style="353" customWidth="1"/>
    <col min="14339" max="14340" width="10.140625" style="353" bestFit="1" customWidth="1"/>
    <col min="14341" max="14341" width="14.28515625" style="353" bestFit="1" customWidth="1"/>
    <col min="14342" max="14342" width="1.42578125" style="353" customWidth="1"/>
    <col min="14343" max="14344" width="10.140625" style="353" bestFit="1" customWidth="1"/>
    <col min="14345" max="14345" width="12.7109375" style="353" customWidth="1"/>
    <col min="14346" max="14346" width="1.42578125" style="353" customWidth="1"/>
    <col min="14347" max="14347" width="15.7109375" style="353" bestFit="1" customWidth="1"/>
    <col min="14348" max="14348" width="19.85546875" style="353" bestFit="1" customWidth="1"/>
    <col min="14349" max="14592" width="9.140625" style="353"/>
    <col min="14593" max="14593" width="41.140625" style="353" customWidth="1"/>
    <col min="14594" max="14594" width="1.42578125" style="353" customWidth="1"/>
    <col min="14595" max="14596" width="10.140625" style="353" bestFit="1" customWidth="1"/>
    <col min="14597" max="14597" width="14.28515625" style="353" bestFit="1" customWidth="1"/>
    <col min="14598" max="14598" width="1.42578125" style="353" customWidth="1"/>
    <col min="14599" max="14600" width="10.140625" style="353" bestFit="1" customWidth="1"/>
    <col min="14601" max="14601" width="12.7109375" style="353" customWidth="1"/>
    <col min="14602" max="14602" width="1.42578125" style="353" customWidth="1"/>
    <col min="14603" max="14603" width="15.7109375" style="353" bestFit="1" customWidth="1"/>
    <col min="14604" max="14604" width="19.85546875" style="353" bestFit="1" customWidth="1"/>
    <col min="14605" max="14848" width="9.140625" style="353"/>
    <col min="14849" max="14849" width="41.140625" style="353" customWidth="1"/>
    <col min="14850" max="14850" width="1.42578125" style="353" customWidth="1"/>
    <col min="14851" max="14852" width="10.140625" style="353" bestFit="1" customWidth="1"/>
    <col min="14853" max="14853" width="14.28515625" style="353" bestFit="1" customWidth="1"/>
    <col min="14854" max="14854" width="1.42578125" style="353" customWidth="1"/>
    <col min="14855" max="14856" width="10.140625" style="353" bestFit="1" customWidth="1"/>
    <col min="14857" max="14857" width="12.7109375" style="353" customWidth="1"/>
    <col min="14858" max="14858" width="1.42578125" style="353" customWidth="1"/>
    <col min="14859" max="14859" width="15.7109375" style="353" bestFit="1" customWidth="1"/>
    <col min="14860" max="14860" width="19.85546875" style="353" bestFit="1" customWidth="1"/>
    <col min="14861" max="15104" width="9.140625" style="353"/>
    <col min="15105" max="15105" width="41.140625" style="353" customWidth="1"/>
    <col min="15106" max="15106" width="1.42578125" style="353" customWidth="1"/>
    <col min="15107" max="15108" width="10.140625" style="353" bestFit="1" customWidth="1"/>
    <col min="15109" max="15109" width="14.28515625" style="353" bestFit="1" customWidth="1"/>
    <col min="15110" max="15110" width="1.42578125" style="353" customWidth="1"/>
    <col min="15111" max="15112" width="10.140625" style="353" bestFit="1" customWidth="1"/>
    <col min="15113" max="15113" width="12.7109375" style="353" customWidth="1"/>
    <col min="15114" max="15114" width="1.42578125" style="353" customWidth="1"/>
    <col min="15115" max="15115" width="15.7109375" style="353" bestFit="1" customWidth="1"/>
    <col min="15116" max="15116" width="19.85546875" style="353" bestFit="1" customWidth="1"/>
    <col min="15117" max="15360" width="9.140625" style="353"/>
    <col min="15361" max="15361" width="41.140625" style="353" customWidth="1"/>
    <col min="15362" max="15362" width="1.42578125" style="353" customWidth="1"/>
    <col min="15363" max="15364" width="10.140625" style="353" bestFit="1" customWidth="1"/>
    <col min="15365" max="15365" width="14.28515625" style="353" bestFit="1" customWidth="1"/>
    <col min="15366" max="15366" width="1.42578125" style="353" customWidth="1"/>
    <col min="15367" max="15368" width="10.140625" style="353" bestFit="1" customWidth="1"/>
    <col min="15369" max="15369" width="12.7109375" style="353" customWidth="1"/>
    <col min="15370" max="15370" width="1.42578125" style="353" customWidth="1"/>
    <col min="15371" max="15371" width="15.7109375" style="353" bestFit="1" customWidth="1"/>
    <col min="15372" max="15372" width="19.85546875" style="353" bestFit="1" customWidth="1"/>
    <col min="15373" max="15616" width="9.140625" style="353"/>
    <col min="15617" max="15617" width="41.140625" style="353" customWidth="1"/>
    <col min="15618" max="15618" width="1.42578125" style="353" customWidth="1"/>
    <col min="15619" max="15620" width="10.140625" style="353" bestFit="1" customWidth="1"/>
    <col min="15621" max="15621" width="14.28515625" style="353" bestFit="1" customWidth="1"/>
    <col min="15622" max="15622" width="1.42578125" style="353" customWidth="1"/>
    <col min="15623" max="15624" width="10.140625" style="353" bestFit="1" customWidth="1"/>
    <col min="15625" max="15625" width="12.7109375" style="353" customWidth="1"/>
    <col min="15626" max="15626" width="1.42578125" style="353" customWidth="1"/>
    <col min="15627" max="15627" width="15.7109375" style="353" bestFit="1" customWidth="1"/>
    <col min="15628" max="15628" width="19.85546875" style="353" bestFit="1" customWidth="1"/>
    <col min="15629" max="15872" width="9.140625" style="353"/>
    <col min="15873" max="15873" width="41.140625" style="353" customWidth="1"/>
    <col min="15874" max="15874" width="1.42578125" style="353" customWidth="1"/>
    <col min="15875" max="15876" width="10.140625" style="353" bestFit="1" customWidth="1"/>
    <col min="15877" max="15877" width="14.28515625" style="353" bestFit="1" customWidth="1"/>
    <col min="15878" max="15878" width="1.42578125" style="353" customWidth="1"/>
    <col min="15879" max="15880" width="10.140625" style="353" bestFit="1" customWidth="1"/>
    <col min="15881" max="15881" width="12.7109375" style="353" customWidth="1"/>
    <col min="15882" max="15882" width="1.42578125" style="353" customWidth="1"/>
    <col min="15883" max="15883" width="15.7109375" style="353" bestFit="1" customWidth="1"/>
    <col min="15884" max="15884" width="19.85546875" style="353" bestFit="1" customWidth="1"/>
    <col min="15885" max="16128" width="9.140625" style="353"/>
    <col min="16129" max="16129" width="41.140625" style="353" customWidth="1"/>
    <col min="16130" max="16130" width="1.42578125" style="353" customWidth="1"/>
    <col min="16131" max="16132" width="10.140625" style="353" bestFit="1" customWidth="1"/>
    <col min="16133" max="16133" width="14.28515625" style="353" bestFit="1" customWidth="1"/>
    <col min="16134" max="16134" width="1.42578125" style="353" customWidth="1"/>
    <col min="16135" max="16136" width="10.140625" style="353" bestFit="1" customWidth="1"/>
    <col min="16137" max="16137" width="12.7109375" style="353" customWidth="1"/>
    <col min="16138" max="16138" width="1.42578125" style="353" customWidth="1"/>
    <col min="16139" max="16139" width="15.7109375" style="353" bestFit="1" customWidth="1"/>
    <col min="16140" max="16140" width="19.85546875" style="353" bestFit="1" customWidth="1"/>
    <col min="16141" max="16384" width="9.140625" style="353"/>
  </cols>
  <sheetData>
    <row r="1" spans="1:19" ht="18" x14ac:dyDescent="0.35">
      <c r="A1" s="146" t="s">
        <v>20</v>
      </c>
      <c r="B1" s="350"/>
      <c r="C1" s="351"/>
      <c r="D1" s="350"/>
      <c r="E1" s="351"/>
      <c r="F1" s="351"/>
      <c r="G1" s="351"/>
      <c r="H1" s="352"/>
      <c r="I1" s="351"/>
      <c r="J1" s="352"/>
      <c r="K1" s="352"/>
      <c r="L1" s="352"/>
    </row>
    <row r="2" spans="1:19" s="32" customFormat="1" ht="18" x14ac:dyDescent="0.3">
      <c r="A2" s="5" t="s">
        <v>216</v>
      </c>
      <c r="B2" s="5"/>
      <c r="C2" s="5"/>
      <c r="D2" s="28"/>
      <c r="E2" s="28"/>
      <c r="F2" s="27"/>
      <c r="G2" s="28"/>
      <c r="H2" s="28"/>
      <c r="I2" s="28"/>
      <c r="J2" s="29"/>
      <c r="K2" s="29"/>
      <c r="L2" s="30"/>
      <c r="M2" s="31"/>
      <c r="N2" s="31"/>
      <c r="O2" s="31"/>
      <c r="P2" s="31"/>
      <c r="Q2" s="31"/>
      <c r="R2" s="31"/>
      <c r="S2" s="31"/>
    </row>
    <row r="3" spans="1:19" ht="18" x14ac:dyDescent="0.35">
      <c r="A3" s="146" t="s">
        <v>19</v>
      </c>
      <c r="B3" s="424"/>
      <c r="C3" s="355"/>
      <c r="D3" s="354"/>
      <c r="E3" s="355"/>
      <c r="F3" s="355"/>
      <c r="G3" s="355"/>
      <c r="H3" s="352"/>
      <c r="I3" s="355"/>
      <c r="J3" s="356"/>
      <c r="K3" s="356"/>
      <c r="L3" s="352"/>
    </row>
    <row r="5" spans="1:19" s="432" customFormat="1" ht="18" x14ac:dyDescent="0.35">
      <c r="A5" s="426"/>
      <c r="B5" s="427"/>
      <c r="C5" s="694" t="s">
        <v>22</v>
      </c>
      <c r="D5" s="695"/>
      <c r="E5" s="696"/>
      <c r="F5" s="428"/>
      <c r="G5" s="697" t="s">
        <v>23</v>
      </c>
      <c r="H5" s="698"/>
      <c r="I5" s="699"/>
      <c r="J5" s="429"/>
      <c r="K5" s="430"/>
      <c r="L5" s="431"/>
    </row>
    <row r="6" spans="1:19" s="432" customFormat="1" ht="30" x14ac:dyDescent="0.3">
      <c r="A6" s="692" t="s">
        <v>222</v>
      </c>
      <c r="B6" s="427"/>
      <c r="C6" s="433" t="s">
        <v>25</v>
      </c>
      <c r="D6" s="384" t="s">
        <v>25</v>
      </c>
      <c r="E6" s="434" t="s">
        <v>27</v>
      </c>
      <c r="F6" s="435"/>
      <c r="G6" s="433" t="s">
        <v>25</v>
      </c>
      <c r="H6" s="384" t="s">
        <v>25</v>
      </c>
      <c r="I6" s="434" t="s">
        <v>27</v>
      </c>
      <c r="J6" s="436"/>
      <c r="K6" s="437" t="s">
        <v>28</v>
      </c>
      <c r="L6" s="438" t="s">
        <v>29</v>
      </c>
    </row>
    <row r="7" spans="1:19" s="432" customFormat="1" x14ac:dyDescent="0.3">
      <c r="A7" s="693"/>
      <c r="B7" s="427"/>
      <c r="C7" s="439" t="s">
        <v>30</v>
      </c>
      <c r="D7" s="391" t="s">
        <v>209</v>
      </c>
      <c r="E7" s="440" t="s">
        <v>210</v>
      </c>
      <c r="F7" s="435"/>
      <c r="G7" s="439" t="s">
        <v>30</v>
      </c>
      <c r="H7" s="391" t="s">
        <v>209</v>
      </c>
      <c r="I7" s="440" t="s">
        <v>210</v>
      </c>
      <c r="J7" s="436"/>
      <c r="K7" s="441" t="s">
        <v>32</v>
      </c>
      <c r="L7" s="442" t="s">
        <v>32</v>
      </c>
    </row>
    <row r="8" spans="1:19" s="480" customFormat="1" ht="62.25" customHeight="1" x14ac:dyDescent="0.3">
      <c r="A8" s="481" t="s">
        <v>223</v>
      </c>
      <c r="B8" s="477"/>
      <c r="C8" s="478">
        <v>52</v>
      </c>
      <c r="D8" s="479">
        <f t="shared" ref="D8:D13" si="0">C8/$C$15*100</f>
        <v>5.5555555555555554</v>
      </c>
      <c r="E8" s="478">
        <v>3317347</v>
      </c>
      <c r="F8" s="478"/>
      <c r="G8" s="478">
        <v>19</v>
      </c>
      <c r="H8" s="479">
        <f t="shared" ref="H8:H13" si="1">G8/$G$15*100</f>
        <v>5.7750759878419453</v>
      </c>
      <c r="I8" s="478">
        <v>1087580</v>
      </c>
      <c r="J8" s="477"/>
      <c r="K8" s="421">
        <f t="shared" ref="K8:K13" si="2">G8/C8*100</f>
        <v>36.538461538461533</v>
      </c>
      <c r="L8" s="421">
        <f t="shared" ref="L8:L13" si="3">I8/E8*100</f>
        <v>32.784631815725035</v>
      </c>
    </row>
    <row r="9" spans="1:19" s="480" customFormat="1" ht="62.25" customHeight="1" x14ac:dyDescent="0.3">
      <c r="A9" s="481" t="s">
        <v>224</v>
      </c>
      <c r="B9" s="477"/>
      <c r="C9" s="478">
        <v>54</v>
      </c>
      <c r="D9" s="479">
        <f t="shared" si="0"/>
        <v>5.7692307692307692</v>
      </c>
      <c r="E9" s="478">
        <v>3370674</v>
      </c>
      <c r="F9" s="478"/>
      <c r="G9" s="478">
        <v>30</v>
      </c>
      <c r="H9" s="479">
        <f t="shared" si="1"/>
        <v>9.1185410334346511</v>
      </c>
      <c r="I9" s="478">
        <v>1578832</v>
      </c>
      <c r="J9" s="477"/>
      <c r="K9" s="421">
        <f t="shared" si="2"/>
        <v>55.555555555555557</v>
      </c>
      <c r="L9" s="421">
        <f t="shared" si="3"/>
        <v>46.840246194084621</v>
      </c>
    </row>
    <row r="10" spans="1:19" s="480" customFormat="1" ht="62.25" customHeight="1" x14ac:dyDescent="0.3">
      <c r="A10" s="481" t="s">
        <v>225</v>
      </c>
      <c r="B10" s="477"/>
      <c r="C10" s="478">
        <v>87</v>
      </c>
      <c r="D10" s="479">
        <f t="shared" si="0"/>
        <v>9.2948717948717956</v>
      </c>
      <c r="E10" s="478">
        <v>5415288</v>
      </c>
      <c r="F10" s="478"/>
      <c r="G10" s="478">
        <v>30</v>
      </c>
      <c r="H10" s="479">
        <f t="shared" si="1"/>
        <v>9.1185410334346511</v>
      </c>
      <c r="I10" s="478">
        <v>1690516</v>
      </c>
      <c r="J10" s="477"/>
      <c r="K10" s="421">
        <f t="shared" si="2"/>
        <v>34.482758620689658</v>
      </c>
      <c r="L10" s="421">
        <f t="shared" si="3"/>
        <v>31.217471720802294</v>
      </c>
    </row>
    <row r="11" spans="1:19" s="480" customFormat="1" ht="62.25" customHeight="1" x14ac:dyDescent="0.3">
      <c r="A11" s="481" t="s">
        <v>226</v>
      </c>
      <c r="B11" s="477"/>
      <c r="C11" s="478">
        <v>127</v>
      </c>
      <c r="D11" s="479">
        <f t="shared" si="0"/>
        <v>13.568376068376068</v>
      </c>
      <c r="E11" s="478">
        <v>7312792</v>
      </c>
      <c r="F11" s="478"/>
      <c r="G11" s="478">
        <v>37</v>
      </c>
      <c r="H11" s="479">
        <f t="shared" si="1"/>
        <v>11.246200607902736</v>
      </c>
      <c r="I11" s="478">
        <v>1768839</v>
      </c>
      <c r="J11" s="477"/>
      <c r="K11" s="421">
        <f t="shared" si="2"/>
        <v>29.133858267716533</v>
      </c>
      <c r="L11" s="421">
        <f t="shared" si="3"/>
        <v>24.188285404534955</v>
      </c>
    </row>
    <row r="12" spans="1:19" s="480" customFormat="1" ht="62.25" customHeight="1" x14ac:dyDescent="0.3">
      <c r="A12" s="481" t="s">
        <v>227</v>
      </c>
      <c r="B12" s="477"/>
      <c r="C12" s="478">
        <v>600</v>
      </c>
      <c r="D12" s="479">
        <f t="shared" si="0"/>
        <v>64.102564102564102</v>
      </c>
      <c r="E12" s="478">
        <v>34455907</v>
      </c>
      <c r="F12" s="478"/>
      <c r="G12" s="478">
        <v>207</v>
      </c>
      <c r="H12" s="479">
        <f t="shared" si="1"/>
        <v>62.91793313069909</v>
      </c>
      <c r="I12" s="478">
        <v>10112262</v>
      </c>
      <c r="J12" s="477"/>
      <c r="K12" s="421">
        <f t="shared" si="2"/>
        <v>34.5</v>
      </c>
      <c r="L12" s="421">
        <f t="shared" si="3"/>
        <v>29.348413321408138</v>
      </c>
    </row>
    <row r="13" spans="1:19" s="480" customFormat="1" ht="62.25" customHeight="1" x14ac:dyDescent="0.3">
      <c r="A13" s="481" t="s">
        <v>228</v>
      </c>
      <c r="B13" s="477"/>
      <c r="C13" s="478">
        <v>16</v>
      </c>
      <c r="D13" s="479">
        <f t="shared" si="0"/>
        <v>1.7094017094017095</v>
      </c>
      <c r="E13" s="478">
        <v>951300</v>
      </c>
      <c r="F13" s="478"/>
      <c r="G13" s="478">
        <v>6</v>
      </c>
      <c r="H13" s="479">
        <f t="shared" si="1"/>
        <v>1.8237082066869299</v>
      </c>
      <c r="I13" s="478">
        <v>320309</v>
      </c>
      <c r="J13" s="477"/>
      <c r="K13" s="421">
        <f t="shared" si="2"/>
        <v>37.5</v>
      </c>
      <c r="L13" s="421">
        <f t="shared" si="3"/>
        <v>33.670661200462526</v>
      </c>
    </row>
    <row r="14" spans="1:19" s="432" customFormat="1" x14ac:dyDescent="0.3">
      <c r="A14" s="443"/>
      <c r="B14" s="444"/>
      <c r="C14" s="445"/>
      <c r="D14" s="446"/>
      <c r="E14" s="447"/>
      <c r="F14" s="448"/>
      <c r="G14" s="445"/>
      <c r="H14" s="446"/>
      <c r="I14" s="447"/>
      <c r="K14" s="449"/>
      <c r="L14" s="450"/>
    </row>
    <row r="15" spans="1:19" s="432" customFormat="1" x14ac:dyDescent="0.3">
      <c r="A15" s="451" t="s">
        <v>111</v>
      </c>
      <c r="B15" s="444"/>
      <c r="C15" s="452">
        <f>SUM(C8:C13)</f>
        <v>936</v>
      </c>
      <c r="D15" s="453">
        <f>C15/$C$15*100</f>
        <v>100</v>
      </c>
      <c r="E15" s="454">
        <f>SUM(E8:E13)</f>
        <v>54823308</v>
      </c>
      <c r="F15" s="455"/>
      <c r="G15" s="452">
        <f>SUM(G8:G13)</f>
        <v>329</v>
      </c>
      <c r="H15" s="453">
        <f>G15/$G$15*100</f>
        <v>100</v>
      </c>
      <c r="I15" s="454">
        <f>SUM(I8:I13)</f>
        <v>16558338</v>
      </c>
      <c r="J15" s="444"/>
      <c r="K15" s="410">
        <f>G15/C15*100</f>
        <v>35.149572649572647</v>
      </c>
      <c r="L15" s="411">
        <f>I15/E15*100</f>
        <v>30.203099017665991</v>
      </c>
    </row>
    <row r="16" spans="1:19" s="464" customFormat="1" ht="18" x14ac:dyDescent="0.35">
      <c r="A16" s="456"/>
      <c r="B16" s="457"/>
      <c r="C16" s="458"/>
      <c r="D16" s="459"/>
      <c r="E16" s="460"/>
      <c r="F16" s="461"/>
      <c r="G16" s="458"/>
      <c r="H16" s="459"/>
      <c r="I16" s="460"/>
      <c r="J16" s="457"/>
      <c r="K16" s="462"/>
      <c r="L16" s="463"/>
    </row>
    <row r="17" spans="1:12" s="464" customFormat="1" ht="18" x14ac:dyDescent="0.35">
      <c r="A17" s="457"/>
      <c r="B17" s="457"/>
      <c r="C17" s="461"/>
      <c r="D17" s="465"/>
      <c r="E17" s="461"/>
      <c r="F17" s="461"/>
      <c r="G17" s="461"/>
      <c r="H17" s="465"/>
      <c r="I17" s="461"/>
      <c r="J17" s="457"/>
      <c r="K17" s="465"/>
      <c r="L17" s="465"/>
    </row>
    <row r="18" spans="1:12" s="466" customFormat="1" x14ac:dyDescent="0.3">
      <c r="A18" s="129" t="s">
        <v>112</v>
      </c>
      <c r="C18" s="467"/>
      <c r="D18" s="468"/>
      <c r="E18" s="469"/>
      <c r="F18" s="469"/>
      <c r="G18" s="469"/>
      <c r="H18" s="470"/>
      <c r="I18" s="467"/>
      <c r="J18" s="468"/>
      <c r="K18" s="471"/>
      <c r="L18" s="471"/>
    </row>
    <row r="19" spans="1:12" s="476" customFormat="1" x14ac:dyDescent="0.35">
      <c r="A19" s="129" t="s">
        <v>113</v>
      </c>
      <c r="B19" s="472"/>
      <c r="C19" s="473"/>
      <c r="D19" s="474"/>
      <c r="E19" s="473"/>
      <c r="F19" s="473"/>
      <c r="G19" s="473"/>
      <c r="H19" s="474"/>
      <c r="I19" s="473"/>
      <c r="J19" s="474"/>
      <c r="K19" s="475"/>
      <c r="L19" s="475"/>
    </row>
    <row r="20" spans="1:12" x14ac:dyDescent="0.3">
      <c r="A20" s="23" t="s">
        <v>270</v>
      </c>
      <c r="B20" s="353"/>
      <c r="C20" s="81"/>
      <c r="D20" s="360"/>
      <c r="E20" s="82"/>
      <c r="F20" s="371"/>
      <c r="G20" s="81"/>
      <c r="H20" s="372"/>
      <c r="I20" s="82"/>
    </row>
  </sheetData>
  <mergeCells count="3">
    <mergeCell ref="A6:A7"/>
    <mergeCell ref="C5:E5"/>
    <mergeCell ref="G5:I5"/>
  </mergeCells>
  <printOptions horizontalCentered="1"/>
  <pageMargins left="0" right="0" top="0.39370078740157483" bottom="0.39370078740157483" header="0" footer="0"/>
  <pageSetup scale="85" orientation="landscape" verticalDpi="0" r:id="rId1"/>
  <headerFooter>
    <oddFooter>&amp;R&amp;P /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3"/>
  <sheetViews>
    <sheetView workbookViewId="0"/>
  </sheetViews>
  <sheetFormatPr defaultRowHeight="15" x14ac:dyDescent="0.3"/>
  <cols>
    <col min="1" max="1" width="41.28515625" style="32" customWidth="1"/>
    <col min="2" max="2" width="1.42578125" style="32" customWidth="1"/>
    <col min="3" max="5" width="14.28515625" style="82" customWidth="1"/>
    <col min="6" max="6" width="1.42578125" style="83" customWidth="1"/>
    <col min="7" max="9" width="14.28515625" style="82" customWidth="1"/>
    <col min="10" max="10" width="1.42578125" style="85" customWidth="1"/>
    <col min="11" max="11" width="16.5703125" style="86" bestFit="1" customWidth="1"/>
    <col min="12" max="12" width="20.85546875" style="77" bestFit="1" customWidth="1"/>
    <col min="13" max="13" width="9.28515625" style="31" bestFit="1" customWidth="1"/>
    <col min="14" max="14" width="11.85546875" style="31" bestFit="1" customWidth="1"/>
    <col min="15" max="251" width="9.140625" style="32"/>
    <col min="252" max="252" width="41.28515625" style="32" customWidth="1"/>
    <col min="253" max="253" width="1.42578125" style="32" customWidth="1"/>
    <col min="254" max="256" width="14.28515625" style="32" customWidth="1"/>
    <col min="257" max="257" width="1.42578125" style="32" customWidth="1"/>
    <col min="258" max="260" width="14.28515625" style="32" customWidth="1"/>
    <col min="261" max="261" width="1.42578125" style="32" customWidth="1"/>
    <col min="262" max="262" width="16.5703125" style="32" bestFit="1" customWidth="1"/>
    <col min="263" max="263" width="20.85546875" style="32" bestFit="1" customWidth="1"/>
    <col min="264" max="264" width="22.140625" style="32" customWidth="1"/>
    <col min="265" max="265" width="9.28515625" style="32" bestFit="1" customWidth="1"/>
    <col min="266" max="266" width="12.85546875" style="32" bestFit="1" customWidth="1"/>
    <col min="267" max="267" width="10.85546875" style="32" bestFit="1" customWidth="1"/>
    <col min="268" max="269" width="9.28515625" style="32" bestFit="1" customWidth="1"/>
    <col min="270" max="270" width="11.85546875" style="32" bestFit="1" customWidth="1"/>
    <col min="271" max="507" width="9.140625" style="32"/>
    <col min="508" max="508" width="41.28515625" style="32" customWidth="1"/>
    <col min="509" max="509" width="1.42578125" style="32" customWidth="1"/>
    <col min="510" max="512" width="14.28515625" style="32" customWidth="1"/>
    <col min="513" max="513" width="1.42578125" style="32" customWidth="1"/>
    <col min="514" max="516" width="14.28515625" style="32" customWidth="1"/>
    <col min="517" max="517" width="1.42578125" style="32" customWidth="1"/>
    <col min="518" max="518" width="16.5703125" style="32" bestFit="1" customWidth="1"/>
    <col min="519" max="519" width="20.85546875" style="32" bestFit="1" customWidth="1"/>
    <col min="520" max="520" width="22.140625" style="32" customWidth="1"/>
    <col min="521" max="521" width="9.28515625" style="32" bestFit="1" customWidth="1"/>
    <col min="522" max="522" width="12.85546875" style="32" bestFit="1" customWidth="1"/>
    <col min="523" max="523" width="10.85546875" style="32" bestFit="1" customWidth="1"/>
    <col min="524" max="525" width="9.28515625" style="32" bestFit="1" customWidth="1"/>
    <col min="526" max="526" width="11.85546875" style="32" bestFit="1" customWidth="1"/>
    <col min="527" max="763" width="9.140625" style="32"/>
    <col min="764" max="764" width="41.28515625" style="32" customWidth="1"/>
    <col min="765" max="765" width="1.42578125" style="32" customWidth="1"/>
    <col min="766" max="768" width="14.28515625" style="32" customWidth="1"/>
    <col min="769" max="769" width="1.42578125" style="32" customWidth="1"/>
    <col min="770" max="772" width="14.28515625" style="32" customWidth="1"/>
    <col min="773" max="773" width="1.42578125" style="32" customWidth="1"/>
    <col min="774" max="774" width="16.5703125" style="32" bestFit="1" customWidth="1"/>
    <col min="775" max="775" width="20.85546875" style="32" bestFit="1" customWidth="1"/>
    <col min="776" max="776" width="22.140625" style="32" customWidth="1"/>
    <col min="777" max="777" width="9.28515625" style="32" bestFit="1" customWidth="1"/>
    <col min="778" max="778" width="12.85546875" style="32" bestFit="1" customWidth="1"/>
    <col min="779" max="779" width="10.85546875" style="32" bestFit="1" customWidth="1"/>
    <col min="780" max="781" width="9.28515625" style="32" bestFit="1" customWidth="1"/>
    <col min="782" max="782" width="11.85546875" style="32" bestFit="1" customWidth="1"/>
    <col min="783" max="1019" width="9.140625" style="32"/>
    <col min="1020" max="1020" width="41.28515625" style="32" customWidth="1"/>
    <col min="1021" max="1021" width="1.42578125" style="32" customWidth="1"/>
    <col min="1022" max="1024" width="14.28515625" style="32" customWidth="1"/>
    <col min="1025" max="1025" width="1.42578125" style="32" customWidth="1"/>
    <col min="1026" max="1028" width="14.28515625" style="32" customWidth="1"/>
    <col min="1029" max="1029" width="1.42578125" style="32" customWidth="1"/>
    <col min="1030" max="1030" width="16.5703125" style="32" bestFit="1" customWidth="1"/>
    <col min="1031" max="1031" width="20.85546875" style="32" bestFit="1" customWidth="1"/>
    <col min="1032" max="1032" width="22.140625" style="32" customWidth="1"/>
    <col min="1033" max="1033" width="9.28515625" style="32" bestFit="1" customWidth="1"/>
    <col min="1034" max="1034" width="12.85546875" style="32" bestFit="1" customWidth="1"/>
    <col min="1035" max="1035" width="10.85546875" style="32" bestFit="1" customWidth="1"/>
    <col min="1036" max="1037" width="9.28515625" style="32" bestFit="1" customWidth="1"/>
    <col min="1038" max="1038" width="11.85546875" style="32" bestFit="1" customWidth="1"/>
    <col min="1039" max="1275" width="9.140625" style="32"/>
    <col min="1276" max="1276" width="41.28515625" style="32" customWidth="1"/>
    <col min="1277" max="1277" width="1.42578125" style="32" customWidth="1"/>
    <col min="1278" max="1280" width="14.28515625" style="32" customWidth="1"/>
    <col min="1281" max="1281" width="1.42578125" style="32" customWidth="1"/>
    <col min="1282" max="1284" width="14.28515625" style="32" customWidth="1"/>
    <col min="1285" max="1285" width="1.42578125" style="32" customWidth="1"/>
    <col min="1286" max="1286" width="16.5703125" style="32" bestFit="1" customWidth="1"/>
    <col min="1287" max="1287" width="20.85546875" style="32" bestFit="1" customWidth="1"/>
    <col min="1288" max="1288" width="22.140625" style="32" customWidth="1"/>
    <col min="1289" max="1289" width="9.28515625" style="32" bestFit="1" customWidth="1"/>
    <col min="1290" max="1290" width="12.85546875" style="32" bestFit="1" customWidth="1"/>
    <col min="1291" max="1291" width="10.85546875" style="32" bestFit="1" customWidth="1"/>
    <col min="1292" max="1293" width="9.28515625" style="32" bestFit="1" customWidth="1"/>
    <col min="1294" max="1294" width="11.85546875" style="32" bestFit="1" customWidth="1"/>
    <col min="1295" max="1531" width="9.140625" style="32"/>
    <col min="1532" max="1532" width="41.28515625" style="32" customWidth="1"/>
    <col min="1533" max="1533" width="1.42578125" style="32" customWidth="1"/>
    <col min="1534" max="1536" width="14.28515625" style="32" customWidth="1"/>
    <col min="1537" max="1537" width="1.42578125" style="32" customWidth="1"/>
    <col min="1538" max="1540" width="14.28515625" style="32" customWidth="1"/>
    <col min="1541" max="1541" width="1.42578125" style="32" customWidth="1"/>
    <col min="1542" max="1542" width="16.5703125" style="32" bestFit="1" customWidth="1"/>
    <col min="1543" max="1543" width="20.85546875" style="32" bestFit="1" customWidth="1"/>
    <col min="1544" max="1544" width="22.140625" style="32" customWidth="1"/>
    <col min="1545" max="1545" width="9.28515625" style="32" bestFit="1" customWidth="1"/>
    <col min="1546" max="1546" width="12.85546875" style="32" bestFit="1" customWidth="1"/>
    <col min="1547" max="1547" width="10.85546875" style="32" bestFit="1" customWidth="1"/>
    <col min="1548" max="1549" width="9.28515625" style="32" bestFit="1" customWidth="1"/>
    <col min="1550" max="1550" width="11.85546875" style="32" bestFit="1" customWidth="1"/>
    <col min="1551" max="1787" width="9.140625" style="32"/>
    <col min="1788" max="1788" width="41.28515625" style="32" customWidth="1"/>
    <col min="1789" max="1789" width="1.42578125" style="32" customWidth="1"/>
    <col min="1790" max="1792" width="14.28515625" style="32" customWidth="1"/>
    <col min="1793" max="1793" width="1.42578125" style="32" customWidth="1"/>
    <col min="1794" max="1796" width="14.28515625" style="32" customWidth="1"/>
    <col min="1797" max="1797" width="1.42578125" style="32" customWidth="1"/>
    <col min="1798" max="1798" width="16.5703125" style="32" bestFit="1" customWidth="1"/>
    <col min="1799" max="1799" width="20.85546875" style="32" bestFit="1" customWidth="1"/>
    <col min="1800" max="1800" width="22.140625" style="32" customWidth="1"/>
    <col min="1801" max="1801" width="9.28515625" style="32" bestFit="1" customWidth="1"/>
    <col min="1802" max="1802" width="12.85546875" style="32" bestFit="1" customWidth="1"/>
    <col min="1803" max="1803" width="10.85546875" style="32" bestFit="1" customWidth="1"/>
    <col min="1804" max="1805" width="9.28515625" style="32" bestFit="1" customWidth="1"/>
    <col min="1806" max="1806" width="11.85546875" style="32" bestFit="1" customWidth="1"/>
    <col min="1807" max="2043" width="9.140625" style="32"/>
    <col min="2044" max="2044" width="41.28515625" style="32" customWidth="1"/>
    <col min="2045" max="2045" width="1.42578125" style="32" customWidth="1"/>
    <col min="2046" max="2048" width="14.28515625" style="32" customWidth="1"/>
    <col min="2049" max="2049" width="1.42578125" style="32" customWidth="1"/>
    <col min="2050" max="2052" width="14.28515625" style="32" customWidth="1"/>
    <col min="2053" max="2053" width="1.42578125" style="32" customWidth="1"/>
    <col min="2054" max="2054" width="16.5703125" style="32" bestFit="1" customWidth="1"/>
    <col min="2055" max="2055" width="20.85546875" style="32" bestFit="1" customWidth="1"/>
    <col min="2056" max="2056" width="22.140625" style="32" customWidth="1"/>
    <col min="2057" max="2057" width="9.28515625" style="32" bestFit="1" customWidth="1"/>
    <col min="2058" max="2058" width="12.85546875" style="32" bestFit="1" customWidth="1"/>
    <col min="2059" max="2059" width="10.85546875" style="32" bestFit="1" customWidth="1"/>
    <col min="2060" max="2061" width="9.28515625" style="32" bestFit="1" customWidth="1"/>
    <col min="2062" max="2062" width="11.85546875" style="32" bestFit="1" customWidth="1"/>
    <col min="2063" max="2299" width="9.140625" style="32"/>
    <col min="2300" max="2300" width="41.28515625" style="32" customWidth="1"/>
    <col min="2301" max="2301" width="1.42578125" style="32" customWidth="1"/>
    <col min="2302" max="2304" width="14.28515625" style="32" customWidth="1"/>
    <col min="2305" max="2305" width="1.42578125" style="32" customWidth="1"/>
    <col min="2306" max="2308" width="14.28515625" style="32" customWidth="1"/>
    <col min="2309" max="2309" width="1.42578125" style="32" customWidth="1"/>
    <col min="2310" max="2310" width="16.5703125" style="32" bestFit="1" customWidth="1"/>
    <col min="2311" max="2311" width="20.85546875" style="32" bestFit="1" customWidth="1"/>
    <col min="2312" max="2312" width="22.140625" style="32" customWidth="1"/>
    <col min="2313" max="2313" width="9.28515625" style="32" bestFit="1" customWidth="1"/>
    <col min="2314" max="2314" width="12.85546875" style="32" bestFit="1" customWidth="1"/>
    <col min="2315" max="2315" width="10.85546875" style="32" bestFit="1" customWidth="1"/>
    <col min="2316" max="2317" width="9.28515625" style="32" bestFit="1" customWidth="1"/>
    <col min="2318" max="2318" width="11.85546875" style="32" bestFit="1" customWidth="1"/>
    <col min="2319" max="2555" width="9.140625" style="32"/>
    <col min="2556" max="2556" width="41.28515625" style="32" customWidth="1"/>
    <col min="2557" max="2557" width="1.42578125" style="32" customWidth="1"/>
    <col min="2558" max="2560" width="14.28515625" style="32" customWidth="1"/>
    <col min="2561" max="2561" width="1.42578125" style="32" customWidth="1"/>
    <col min="2562" max="2564" width="14.28515625" style="32" customWidth="1"/>
    <col min="2565" max="2565" width="1.42578125" style="32" customWidth="1"/>
    <col min="2566" max="2566" width="16.5703125" style="32" bestFit="1" customWidth="1"/>
    <col min="2567" max="2567" width="20.85546875" style="32" bestFit="1" customWidth="1"/>
    <col min="2568" max="2568" width="22.140625" style="32" customWidth="1"/>
    <col min="2569" max="2569" width="9.28515625" style="32" bestFit="1" customWidth="1"/>
    <col min="2570" max="2570" width="12.85546875" style="32" bestFit="1" customWidth="1"/>
    <col min="2571" max="2571" width="10.85546875" style="32" bestFit="1" customWidth="1"/>
    <col min="2572" max="2573" width="9.28515625" style="32" bestFit="1" customWidth="1"/>
    <col min="2574" max="2574" width="11.85546875" style="32" bestFit="1" customWidth="1"/>
    <col min="2575" max="2811" width="9.140625" style="32"/>
    <col min="2812" max="2812" width="41.28515625" style="32" customWidth="1"/>
    <col min="2813" max="2813" width="1.42578125" style="32" customWidth="1"/>
    <col min="2814" max="2816" width="14.28515625" style="32" customWidth="1"/>
    <col min="2817" max="2817" width="1.42578125" style="32" customWidth="1"/>
    <col min="2818" max="2820" width="14.28515625" style="32" customWidth="1"/>
    <col min="2821" max="2821" width="1.42578125" style="32" customWidth="1"/>
    <col min="2822" max="2822" width="16.5703125" style="32" bestFit="1" customWidth="1"/>
    <col min="2823" max="2823" width="20.85546875" style="32" bestFit="1" customWidth="1"/>
    <col min="2824" max="2824" width="22.140625" style="32" customWidth="1"/>
    <col min="2825" max="2825" width="9.28515625" style="32" bestFit="1" customWidth="1"/>
    <col min="2826" max="2826" width="12.85546875" style="32" bestFit="1" customWidth="1"/>
    <col min="2827" max="2827" width="10.85546875" style="32" bestFit="1" customWidth="1"/>
    <col min="2828" max="2829" width="9.28515625" style="32" bestFit="1" customWidth="1"/>
    <col min="2830" max="2830" width="11.85546875" style="32" bestFit="1" customWidth="1"/>
    <col min="2831" max="3067" width="9.140625" style="32"/>
    <col min="3068" max="3068" width="41.28515625" style="32" customWidth="1"/>
    <col min="3069" max="3069" width="1.42578125" style="32" customWidth="1"/>
    <col min="3070" max="3072" width="14.28515625" style="32" customWidth="1"/>
    <col min="3073" max="3073" width="1.42578125" style="32" customWidth="1"/>
    <col min="3074" max="3076" width="14.28515625" style="32" customWidth="1"/>
    <col min="3077" max="3077" width="1.42578125" style="32" customWidth="1"/>
    <col min="3078" max="3078" width="16.5703125" style="32" bestFit="1" customWidth="1"/>
    <col min="3079" max="3079" width="20.85546875" style="32" bestFit="1" customWidth="1"/>
    <col min="3080" max="3080" width="22.140625" style="32" customWidth="1"/>
    <col min="3081" max="3081" width="9.28515625" style="32" bestFit="1" customWidth="1"/>
    <col min="3082" max="3082" width="12.85546875" style="32" bestFit="1" customWidth="1"/>
    <col min="3083" max="3083" width="10.85546875" style="32" bestFit="1" customWidth="1"/>
    <col min="3084" max="3085" width="9.28515625" style="32" bestFit="1" customWidth="1"/>
    <col min="3086" max="3086" width="11.85546875" style="32" bestFit="1" customWidth="1"/>
    <col min="3087" max="3323" width="9.140625" style="32"/>
    <col min="3324" max="3324" width="41.28515625" style="32" customWidth="1"/>
    <col min="3325" max="3325" width="1.42578125" style="32" customWidth="1"/>
    <col min="3326" max="3328" width="14.28515625" style="32" customWidth="1"/>
    <col min="3329" max="3329" width="1.42578125" style="32" customWidth="1"/>
    <col min="3330" max="3332" width="14.28515625" style="32" customWidth="1"/>
    <col min="3333" max="3333" width="1.42578125" style="32" customWidth="1"/>
    <col min="3334" max="3334" width="16.5703125" style="32" bestFit="1" customWidth="1"/>
    <col min="3335" max="3335" width="20.85546875" style="32" bestFit="1" customWidth="1"/>
    <col min="3336" max="3336" width="22.140625" style="32" customWidth="1"/>
    <col min="3337" max="3337" width="9.28515625" style="32" bestFit="1" customWidth="1"/>
    <col min="3338" max="3338" width="12.85546875" style="32" bestFit="1" customWidth="1"/>
    <col min="3339" max="3339" width="10.85546875" style="32" bestFit="1" customWidth="1"/>
    <col min="3340" max="3341" width="9.28515625" style="32" bestFit="1" customWidth="1"/>
    <col min="3342" max="3342" width="11.85546875" style="32" bestFit="1" customWidth="1"/>
    <col min="3343" max="3579" width="9.140625" style="32"/>
    <col min="3580" max="3580" width="41.28515625" style="32" customWidth="1"/>
    <col min="3581" max="3581" width="1.42578125" style="32" customWidth="1"/>
    <col min="3582" max="3584" width="14.28515625" style="32" customWidth="1"/>
    <col min="3585" max="3585" width="1.42578125" style="32" customWidth="1"/>
    <col min="3586" max="3588" width="14.28515625" style="32" customWidth="1"/>
    <col min="3589" max="3589" width="1.42578125" style="32" customWidth="1"/>
    <col min="3590" max="3590" width="16.5703125" style="32" bestFit="1" customWidth="1"/>
    <col min="3591" max="3591" width="20.85546875" style="32" bestFit="1" customWidth="1"/>
    <col min="3592" max="3592" width="22.140625" style="32" customWidth="1"/>
    <col min="3593" max="3593" width="9.28515625" style="32" bestFit="1" customWidth="1"/>
    <col min="3594" max="3594" width="12.85546875" style="32" bestFit="1" customWidth="1"/>
    <col min="3595" max="3595" width="10.85546875" style="32" bestFit="1" customWidth="1"/>
    <col min="3596" max="3597" width="9.28515625" style="32" bestFit="1" customWidth="1"/>
    <col min="3598" max="3598" width="11.85546875" style="32" bestFit="1" customWidth="1"/>
    <col min="3599" max="3835" width="9.140625" style="32"/>
    <col min="3836" max="3836" width="41.28515625" style="32" customWidth="1"/>
    <col min="3837" max="3837" width="1.42578125" style="32" customWidth="1"/>
    <col min="3838" max="3840" width="14.28515625" style="32" customWidth="1"/>
    <col min="3841" max="3841" width="1.42578125" style="32" customWidth="1"/>
    <col min="3842" max="3844" width="14.28515625" style="32" customWidth="1"/>
    <col min="3845" max="3845" width="1.42578125" style="32" customWidth="1"/>
    <col min="3846" max="3846" width="16.5703125" style="32" bestFit="1" customWidth="1"/>
    <col min="3847" max="3847" width="20.85546875" style="32" bestFit="1" customWidth="1"/>
    <col min="3848" max="3848" width="22.140625" style="32" customWidth="1"/>
    <col min="3849" max="3849" width="9.28515625" style="32" bestFit="1" customWidth="1"/>
    <col min="3850" max="3850" width="12.85546875" style="32" bestFit="1" customWidth="1"/>
    <col min="3851" max="3851" width="10.85546875" style="32" bestFit="1" customWidth="1"/>
    <col min="3852" max="3853" width="9.28515625" style="32" bestFit="1" customWidth="1"/>
    <col min="3854" max="3854" width="11.85546875" style="32" bestFit="1" customWidth="1"/>
    <col min="3855" max="4091" width="9.140625" style="32"/>
    <col min="4092" max="4092" width="41.28515625" style="32" customWidth="1"/>
    <col min="4093" max="4093" width="1.42578125" style="32" customWidth="1"/>
    <col min="4094" max="4096" width="14.28515625" style="32" customWidth="1"/>
    <col min="4097" max="4097" width="1.42578125" style="32" customWidth="1"/>
    <col min="4098" max="4100" width="14.28515625" style="32" customWidth="1"/>
    <col min="4101" max="4101" width="1.42578125" style="32" customWidth="1"/>
    <col min="4102" max="4102" width="16.5703125" style="32" bestFit="1" customWidth="1"/>
    <col min="4103" max="4103" width="20.85546875" style="32" bestFit="1" customWidth="1"/>
    <col min="4104" max="4104" width="22.140625" style="32" customWidth="1"/>
    <col min="4105" max="4105" width="9.28515625" style="32" bestFit="1" customWidth="1"/>
    <col min="4106" max="4106" width="12.85546875" style="32" bestFit="1" customWidth="1"/>
    <col min="4107" max="4107" width="10.85546875" style="32" bestFit="1" customWidth="1"/>
    <col min="4108" max="4109" width="9.28515625" style="32" bestFit="1" customWidth="1"/>
    <col min="4110" max="4110" width="11.85546875" style="32" bestFit="1" customWidth="1"/>
    <col min="4111" max="4347" width="9.140625" style="32"/>
    <col min="4348" max="4348" width="41.28515625" style="32" customWidth="1"/>
    <col min="4349" max="4349" width="1.42578125" style="32" customWidth="1"/>
    <col min="4350" max="4352" width="14.28515625" style="32" customWidth="1"/>
    <col min="4353" max="4353" width="1.42578125" style="32" customWidth="1"/>
    <col min="4354" max="4356" width="14.28515625" style="32" customWidth="1"/>
    <col min="4357" max="4357" width="1.42578125" style="32" customWidth="1"/>
    <col min="4358" max="4358" width="16.5703125" style="32" bestFit="1" customWidth="1"/>
    <col min="4359" max="4359" width="20.85546875" style="32" bestFit="1" customWidth="1"/>
    <col min="4360" max="4360" width="22.140625" style="32" customWidth="1"/>
    <col min="4361" max="4361" width="9.28515625" style="32" bestFit="1" customWidth="1"/>
    <col min="4362" max="4362" width="12.85546875" style="32" bestFit="1" customWidth="1"/>
    <col min="4363" max="4363" width="10.85546875" style="32" bestFit="1" customWidth="1"/>
    <col min="4364" max="4365" width="9.28515625" style="32" bestFit="1" customWidth="1"/>
    <col min="4366" max="4366" width="11.85546875" style="32" bestFit="1" customWidth="1"/>
    <col min="4367" max="4603" width="9.140625" style="32"/>
    <col min="4604" max="4604" width="41.28515625" style="32" customWidth="1"/>
    <col min="4605" max="4605" width="1.42578125" style="32" customWidth="1"/>
    <col min="4606" max="4608" width="14.28515625" style="32" customWidth="1"/>
    <col min="4609" max="4609" width="1.42578125" style="32" customWidth="1"/>
    <col min="4610" max="4612" width="14.28515625" style="32" customWidth="1"/>
    <col min="4613" max="4613" width="1.42578125" style="32" customWidth="1"/>
    <col min="4614" max="4614" width="16.5703125" style="32" bestFit="1" customWidth="1"/>
    <col min="4615" max="4615" width="20.85546875" style="32" bestFit="1" customWidth="1"/>
    <col min="4616" max="4616" width="22.140625" style="32" customWidth="1"/>
    <col min="4617" max="4617" width="9.28515625" style="32" bestFit="1" customWidth="1"/>
    <col min="4618" max="4618" width="12.85546875" style="32" bestFit="1" customWidth="1"/>
    <col min="4619" max="4619" width="10.85546875" style="32" bestFit="1" customWidth="1"/>
    <col min="4620" max="4621" width="9.28515625" style="32" bestFit="1" customWidth="1"/>
    <col min="4622" max="4622" width="11.85546875" style="32" bestFit="1" customWidth="1"/>
    <col min="4623" max="4859" width="9.140625" style="32"/>
    <col min="4860" max="4860" width="41.28515625" style="32" customWidth="1"/>
    <col min="4861" max="4861" width="1.42578125" style="32" customWidth="1"/>
    <col min="4862" max="4864" width="14.28515625" style="32" customWidth="1"/>
    <col min="4865" max="4865" width="1.42578125" style="32" customWidth="1"/>
    <col min="4866" max="4868" width="14.28515625" style="32" customWidth="1"/>
    <col min="4869" max="4869" width="1.42578125" style="32" customWidth="1"/>
    <col min="4870" max="4870" width="16.5703125" style="32" bestFit="1" customWidth="1"/>
    <col min="4871" max="4871" width="20.85546875" style="32" bestFit="1" customWidth="1"/>
    <col min="4872" max="4872" width="22.140625" style="32" customWidth="1"/>
    <col min="4873" max="4873" width="9.28515625" style="32" bestFit="1" customWidth="1"/>
    <col min="4874" max="4874" width="12.85546875" style="32" bestFit="1" customWidth="1"/>
    <col min="4875" max="4875" width="10.85546875" style="32" bestFit="1" customWidth="1"/>
    <col min="4876" max="4877" width="9.28515625" style="32" bestFit="1" customWidth="1"/>
    <col min="4878" max="4878" width="11.85546875" style="32" bestFit="1" customWidth="1"/>
    <col min="4879" max="5115" width="9.140625" style="32"/>
    <col min="5116" max="5116" width="41.28515625" style="32" customWidth="1"/>
    <col min="5117" max="5117" width="1.42578125" style="32" customWidth="1"/>
    <col min="5118" max="5120" width="14.28515625" style="32" customWidth="1"/>
    <col min="5121" max="5121" width="1.42578125" style="32" customWidth="1"/>
    <col min="5122" max="5124" width="14.28515625" style="32" customWidth="1"/>
    <col min="5125" max="5125" width="1.42578125" style="32" customWidth="1"/>
    <col min="5126" max="5126" width="16.5703125" style="32" bestFit="1" customWidth="1"/>
    <col min="5127" max="5127" width="20.85546875" style="32" bestFit="1" customWidth="1"/>
    <col min="5128" max="5128" width="22.140625" style="32" customWidth="1"/>
    <col min="5129" max="5129" width="9.28515625" style="32" bestFit="1" customWidth="1"/>
    <col min="5130" max="5130" width="12.85546875" style="32" bestFit="1" customWidth="1"/>
    <col min="5131" max="5131" width="10.85546875" style="32" bestFit="1" customWidth="1"/>
    <col min="5132" max="5133" width="9.28515625" style="32" bestFit="1" customWidth="1"/>
    <col min="5134" max="5134" width="11.85546875" style="32" bestFit="1" customWidth="1"/>
    <col min="5135" max="5371" width="9.140625" style="32"/>
    <col min="5372" max="5372" width="41.28515625" style="32" customWidth="1"/>
    <col min="5373" max="5373" width="1.42578125" style="32" customWidth="1"/>
    <col min="5374" max="5376" width="14.28515625" style="32" customWidth="1"/>
    <col min="5377" max="5377" width="1.42578125" style="32" customWidth="1"/>
    <col min="5378" max="5380" width="14.28515625" style="32" customWidth="1"/>
    <col min="5381" max="5381" width="1.42578125" style="32" customWidth="1"/>
    <col min="5382" max="5382" width="16.5703125" style="32" bestFit="1" customWidth="1"/>
    <col min="5383" max="5383" width="20.85546875" style="32" bestFit="1" customWidth="1"/>
    <col min="5384" max="5384" width="22.140625" style="32" customWidth="1"/>
    <col min="5385" max="5385" width="9.28515625" style="32" bestFit="1" customWidth="1"/>
    <col min="5386" max="5386" width="12.85546875" style="32" bestFit="1" customWidth="1"/>
    <col min="5387" max="5387" width="10.85546875" style="32" bestFit="1" customWidth="1"/>
    <col min="5388" max="5389" width="9.28515625" style="32" bestFit="1" customWidth="1"/>
    <col min="5390" max="5390" width="11.85546875" style="32" bestFit="1" customWidth="1"/>
    <col min="5391" max="5627" width="9.140625" style="32"/>
    <col min="5628" max="5628" width="41.28515625" style="32" customWidth="1"/>
    <col min="5629" max="5629" width="1.42578125" style="32" customWidth="1"/>
    <col min="5630" max="5632" width="14.28515625" style="32" customWidth="1"/>
    <col min="5633" max="5633" width="1.42578125" style="32" customWidth="1"/>
    <col min="5634" max="5636" width="14.28515625" style="32" customWidth="1"/>
    <col min="5637" max="5637" width="1.42578125" style="32" customWidth="1"/>
    <col min="5638" max="5638" width="16.5703125" style="32" bestFit="1" customWidth="1"/>
    <col min="5639" max="5639" width="20.85546875" style="32" bestFit="1" customWidth="1"/>
    <col min="5640" max="5640" width="22.140625" style="32" customWidth="1"/>
    <col min="5641" max="5641" width="9.28515625" style="32" bestFit="1" customWidth="1"/>
    <col min="5642" max="5642" width="12.85546875" style="32" bestFit="1" customWidth="1"/>
    <col min="5643" max="5643" width="10.85546875" style="32" bestFit="1" customWidth="1"/>
    <col min="5644" max="5645" width="9.28515625" style="32" bestFit="1" customWidth="1"/>
    <col min="5646" max="5646" width="11.85546875" style="32" bestFit="1" customWidth="1"/>
    <col min="5647" max="5883" width="9.140625" style="32"/>
    <col min="5884" max="5884" width="41.28515625" style="32" customWidth="1"/>
    <col min="5885" max="5885" width="1.42578125" style="32" customWidth="1"/>
    <col min="5886" max="5888" width="14.28515625" style="32" customWidth="1"/>
    <col min="5889" max="5889" width="1.42578125" style="32" customWidth="1"/>
    <col min="5890" max="5892" width="14.28515625" style="32" customWidth="1"/>
    <col min="5893" max="5893" width="1.42578125" style="32" customWidth="1"/>
    <col min="5894" max="5894" width="16.5703125" style="32" bestFit="1" customWidth="1"/>
    <col min="5895" max="5895" width="20.85546875" style="32" bestFit="1" customWidth="1"/>
    <col min="5896" max="5896" width="22.140625" style="32" customWidth="1"/>
    <col min="5897" max="5897" width="9.28515625" style="32" bestFit="1" customWidth="1"/>
    <col min="5898" max="5898" width="12.85546875" style="32" bestFit="1" customWidth="1"/>
    <col min="5899" max="5899" width="10.85546875" style="32" bestFit="1" customWidth="1"/>
    <col min="5900" max="5901" width="9.28515625" style="32" bestFit="1" customWidth="1"/>
    <col min="5902" max="5902" width="11.85546875" style="32" bestFit="1" customWidth="1"/>
    <col min="5903" max="6139" width="9.140625" style="32"/>
    <col min="6140" max="6140" width="41.28515625" style="32" customWidth="1"/>
    <col min="6141" max="6141" width="1.42578125" style="32" customWidth="1"/>
    <col min="6142" max="6144" width="14.28515625" style="32" customWidth="1"/>
    <col min="6145" max="6145" width="1.42578125" style="32" customWidth="1"/>
    <col min="6146" max="6148" width="14.28515625" style="32" customWidth="1"/>
    <col min="6149" max="6149" width="1.42578125" style="32" customWidth="1"/>
    <col min="6150" max="6150" width="16.5703125" style="32" bestFit="1" customWidth="1"/>
    <col min="6151" max="6151" width="20.85546875" style="32" bestFit="1" customWidth="1"/>
    <col min="6152" max="6152" width="22.140625" style="32" customWidth="1"/>
    <col min="6153" max="6153" width="9.28515625" style="32" bestFit="1" customWidth="1"/>
    <col min="6154" max="6154" width="12.85546875" style="32" bestFit="1" customWidth="1"/>
    <col min="6155" max="6155" width="10.85546875" style="32" bestFit="1" customWidth="1"/>
    <col min="6156" max="6157" width="9.28515625" style="32" bestFit="1" customWidth="1"/>
    <col min="6158" max="6158" width="11.85546875" style="32" bestFit="1" customWidth="1"/>
    <col min="6159" max="6395" width="9.140625" style="32"/>
    <col min="6396" max="6396" width="41.28515625" style="32" customWidth="1"/>
    <col min="6397" max="6397" width="1.42578125" style="32" customWidth="1"/>
    <col min="6398" max="6400" width="14.28515625" style="32" customWidth="1"/>
    <col min="6401" max="6401" width="1.42578125" style="32" customWidth="1"/>
    <col min="6402" max="6404" width="14.28515625" style="32" customWidth="1"/>
    <col min="6405" max="6405" width="1.42578125" style="32" customWidth="1"/>
    <col min="6406" max="6406" width="16.5703125" style="32" bestFit="1" customWidth="1"/>
    <col min="6407" max="6407" width="20.85546875" style="32" bestFit="1" customWidth="1"/>
    <col min="6408" max="6408" width="22.140625" style="32" customWidth="1"/>
    <col min="6409" max="6409" width="9.28515625" style="32" bestFit="1" customWidth="1"/>
    <col min="6410" max="6410" width="12.85546875" style="32" bestFit="1" customWidth="1"/>
    <col min="6411" max="6411" width="10.85546875" style="32" bestFit="1" customWidth="1"/>
    <col min="6412" max="6413" width="9.28515625" style="32" bestFit="1" customWidth="1"/>
    <col min="6414" max="6414" width="11.85546875" style="32" bestFit="1" customWidth="1"/>
    <col min="6415" max="6651" width="9.140625" style="32"/>
    <col min="6652" max="6652" width="41.28515625" style="32" customWidth="1"/>
    <col min="6653" max="6653" width="1.42578125" style="32" customWidth="1"/>
    <col min="6654" max="6656" width="14.28515625" style="32" customWidth="1"/>
    <col min="6657" max="6657" width="1.42578125" style="32" customWidth="1"/>
    <col min="6658" max="6660" width="14.28515625" style="32" customWidth="1"/>
    <col min="6661" max="6661" width="1.42578125" style="32" customWidth="1"/>
    <col min="6662" max="6662" width="16.5703125" style="32" bestFit="1" customWidth="1"/>
    <col min="6663" max="6663" width="20.85546875" style="32" bestFit="1" customWidth="1"/>
    <col min="6664" max="6664" width="22.140625" style="32" customWidth="1"/>
    <col min="6665" max="6665" width="9.28515625" style="32" bestFit="1" customWidth="1"/>
    <col min="6666" max="6666" width="12.85546875" style="32" bestFit="1" customWidth="1"/>
    <col min="6667" max="6667" width="10.85546875" style="32" bestFit="1" customWidth="1"/>
    <col min="6668" max="6669" width="9.28515625" style="32" bestFit="1" customWidth="1"/>
    <col min="6670" max="6670" width="11.85546875" style="32" bestFit="1" customWidth="1"/>
    <col min="6671" max="6907" width="9.140625" style="32"/>
    <col min="6908" max="6908" width="41.28515625" style="32" customWidth="1"/>
    <col min="6909" max="6909" width="1.42578125" style="32" customWidth="1"/>
    <col min="6910" max="6912" width="14.28515625" style="32" customWidth="1"/>
    <col min="6913" max="6913" width="1.42578125" style="32" customWidth="1"/>
    <col min="6914" max="6916" width="14.28515625" style="32" customWidth="1"/>
    <col min="6917" max="6917" width="1.42578125" style="32" customWidth="1"/>
    <col min="6918" max="6918" width="16.5703125" style="32" bestFit="1" customWidth="1"/>
    <col min="6919" max="6919" width="20.85546875" style="32" bestFit="1" customWidth="1"/>
    <col min="6920" max="6920" width="22.140625" style="32" customWidth="1"/>
    <col min="6921" max="6921" width="9.28515625" style="32" bestFit="1" customWidth="1"/>
    <col min="6922" max="6922" width="12.85546875" style="32" bestFit="1" customWidth="1"/>
    <col min="6923" max="6923" width="10.85546875" style="32" bestFit="1" customWidth="1"/>
    <col min="6924" max="6925" width="9.28515625" style="32" bestFit="1" customWidth="1"/>
    <col min="6926" max="6926" width="11.85546875" style="32" bestFit="1" customWidth="1"/>
    <col min="6927" max="7163" width="9.140625" style="32"/>
    <col min="7164" max="7164" width="41.28515625" style="32" customWidth="1"/>
    <col min="7165" max="7165" width="1.42578125" style="32" customWidth="1"/>
    <col min="7166" max="7168" width="14.28515625" style="32" customWidth="1"/>
    <col min="7169" max="7169" width="1.42578125" style="32" customWidth="1"/>
    <col min="7170" max="7172" width="14.28515625" style="32" customWidth="1"/>
    <col min="7173" max="7173" width="1.42578125" style="32" customWidth="1"/>
    <col min="7174" max="7174" width="16.5703125" style="32" bestFit="1" customWidth="1"/>
    <col min="7175" max="7175" width="20.85546875" style="32" bestFit="1" customWidth="1"/>
    <col min="7176" max="7176" width="22.140625" style="32" customWidth="1"/>
    <col min="7177" max="7177" width="9.28515625" style="32" bestFit="1" customWidth="1"/>
    <col min="7178" max="7178" width="12.85546875" style="32" bestFit="1" customWidth="1"/>
    <col min="7179" max="7179" width="10.85546875" style="32" bestFit="1" customWidth="1"/>
    <col min="7180" max="7181" width="9.28515625" style="32" bestFit="1" customWidth="1"/>
    <col min="7182" max="7182" width="11.85546875" style="32" bestFit="1" customWidth="1"/>
    <col min="7183" max="7419" width="9.140625" style="32"/>
    <col min="7420" max="7420" width="41.28515625" style="32" customWidth="1"/>
    <col min="7421" max="7421" width="1.42578125" style="32" customWidth="1"/>
    <col min="7422" max="7424" width="14.28515625" style="32" customWidth="1"/>
    <col min="7425" max="7425" width="1.42578125" style="32" customWidth="1"/>
    <col min="7426" max="7428" width="14.28515625" style="32" customWidth="1"/>
    <col min="7429" max="7429" width="1.42578125" style="32" customWidth="1"/>
    <col min="7430" max="7430" width="16.5703125" style="32" bestFit="1" customWidth="1"/>
    <col min="7431" max="7431" width="20.85546875" style="32" bestFit="1" customWidth="1"/>
    <col min="7432" max="7432" width="22.140625" style="32" customWidth="1"/>
    <col min="7433" max="7433" width="9.28515625" style="32" bestFit="1" customWidth="1"/>
    <col min="7434" max="7434" width="12.85546875" style="32" bestFit="1" customWidth="1"/>
    <col min="7435" max="7435" width="10.85546875" style="32" bestFit="1" customWidth="1"/>
    <col min="7436" max="7437" width="9.28515625" style="32" bestFit="1" customWidth="1"/>
    <col min="7438" max="7438" width="11.85546875" style="32" bestFit="1" customWidth="1"/>
    <col min="7439" max="7675" width="9.140625" style="32"/>
    <col min="7676" max="7676" width="41.28515625" style="32" customWidth="1"/>
    <col min="7677" max="7677" width="1.42578125" style="32" customWidth="1"/>
    <col min="7678" max="7680" width="14.28515625" style="32" customWidth="1"/>
    <col min="7681" max="7681" width="1.42578125" style="32" customWidth="1"/>
    <col min="7682" max="7684" width="14.28515625" style="32" customWidth="1"/>
    <col min="7685" max="7685" width="1.42578125" style="32" customWidth="1"/>
    <col min="7686" max="7686" width="16.5703125" style="32" bestFit="1" customWidth="1"/>
    <col min="7687" max="7687" width="20.85546875" style="32" bestFit="1" customWidth="1"/>
    <col min="7688" max="7688" width="22.140625" style="32" customWidth="1"/>
    <col min="7689" max="7689" width="9.28515625" style="32" bestFit="1" customWidth="1"/>
    <col min="7690" max="7690" width="12.85546875" style="32" bestFit="1" customWidth="1"/>
    <col min="7691" max="7691" width="10.85546875" style="32" bestFit="1" customWidth="1"/>
    <col min="7692" max="7693" width="9.28515625" style="32" bestFit="1" customWidth="1"/>
    <col min="7694" max="7694" width="11.85546875" style="32" bestFit="1" customWidth="1"/>
    <col min="7695" max="7931" width="9.140625" style="32"/>
    <col min="7932" max="7932" width="41.28515625" style="32" customWidth="1"/>
    <col min="7933" max="7933" width="1.42578125" style="32" customWidth="1"/>
    <col min="7934" max="7936" width="14.28515625" style="32" customWidth="1"/>
    <col min="7937" max="7937" width="1.42578125" style="32" customWidth="1"/>
    <col min="7938" max="7940" width="14.28515625" style="32" customWidth="1"/>
    <col min="7941" max="7941" width="1.42578125" style="32" customWidth="1"/>
    <col min="7942" max="7942" width="16.5703125" style="32" bestFit="1" customWidth="1"/>
    <col min="7943" max="7943" width="20.85546875" style="32" bestFit="1" customWidth="1"/>
    <col min="7944" max="7944" width="22.140625" style="32" customWidth="1"/>
    <col min="7945" max="7945" width="9.28515625" style="32" bestFit="1" customWidth="1"/>
    <col min="7946" max="7946" width="12.85546875" style="32" bestFit="1" customWidth="1"/>
    <col min="7947" max="7947" width="10.85546875" style="32" bestFit="1" customWidth="1"/>
    <col min="7948" max="7949" width="9.28515625" style="32" bestFit="1" customWidth="1"/>
    <col min="7950" max="7950" width="11.85546875" style="32" bestFit="1" customWidth="1"/>
    <col min="7951" max="8187" width="9.140625" style="32"/>
    <col min="8188" max="8188" width="41.28515625" style="32" customWidth="1"/>
    <col min="8189" max="8189" width="1.42578125" style="32" customWidth="1"/>
    <col min="8190" max="8192" width="14.28515625" style="32" customWidth="1"/>
    <col min="8193" max="8193" width="1.42578125" style="32" customWidth="1"/>
    <col min="8194" max="8196" width="14.28515625" style="32" customWidth="1"/>
    <col min="8197" max="8197" width="1.42578125" style="32" customWidth="1"/>
    <col min="8198" max="8198" width="16.5703125" style="32" bestFit="1" customWidth="1"/>
    <col min="8199" max="8199" width="20.85546875" style="32" bestFit="1" customWidth="1"/>
    <col min="8200" max="8200" width="22.140625" style="32" customWidth="1"/>
    <col min="8201" max="8201" width="9.28515625" style="32" bestFit="1" customWidth="1"/>
    <col min="8202" max="8202" width="12.85546875" style="32" bestFit="1" customWidth="1"/>
    <col min="8203" max="8203" width="10.85546875" style="32" bestFit="1" customWidth="1"/>
    <col min="8204" max="8205" width="9.28515625" style="32" bestFit="1" customWidth="1"/>
    <col min="8206" max="8206" width="11.85546875" style="32" bestFit="1" customWidth="1"/>
    <col min="8207" max="8443" width="9.140625" style="32"/>
    <col min="8444" max="8444" width="41.28515625" style="32" customWidth="1"/>
    <col min="8445" max="8445" width="1.42578125" style="32" customWidth="1"/>
    <col min="8446" max="8448" width="14.28515625" style="32" customWidth="1"/>
    <col min="8449" max="8449" width="1.42578125" style="32" customWidth="1"/>
    <col min="8450" max="8452" width="14.28515625" style="32" customWidth="1"/>
    <col min="8453" max="8453" width="1.42578125" style="32" customWidth="1"/>
    <col min="8454" max="8454" width="16.5703125" style="32" bestFit="1" customWidth="1"/>
    <col min="8455" max="8455" width="20.85546875" style="32" bestFit="1" customWidth="1"/>
    <col min="8456" max="8456" width="22.140625" style="32" customWidth="1"/>
    <col min="8457" max="8457" width="9.28515625" style="32" bestFit="1" customWidth="1"/>
    <col min="8458" max="8458" width="12.85546875" style="32" bestFit="1" customWidth="1"/>
    <col min="8459" max="8459" width="10.85546875" style="32" bestFit="1" customWidth="1"/>
    <col min="8460" max="8461" width="9.28515625" style="32" bestFit="1" customWidth="1"/>
    <col min="8462" max="8462" width="11.85546875" style="32" bestFit="1" customWidth="1"/>
    <col min="8463" max="8699" width="9.140625" style="32"/>
    <col min="8700" max="8700" width="41.28515625" style="32" customWidth="1"/>
    <col min="8701" max="8701" width="1.42578125" style="32" customWidth="1"/>
    <col min="8702" max="8704" width="14.28515625" style="32" customWidth="1"/>
    <col min="8705" max="8705" width="1.42578125" style="32" customWidth="1"/>
    <col min="8706" max="8708" width="14.28515625" style="32" customWidth="1"/>
    <col min="8709" max="8709" width="1.42578125" style="32" customWidth="1"/>
    <col min="8710" max="8710" width="16.5703125" style="32" bestFit="1" customWidth="1"/>
    <col min="8711" max="8711" width="20.85546875" style="32" bestFit="1" customWidth="1"/>
    <col min="8712" max="8712" width="22.140625" style="32" customWidth="1"/>
    <col min="8713" max="8713" width="9.28515625" style="32" bestFit="1" customWidth="1"/>
    <col min="8714" max="8714" width="12.85546875" style="32" bestFit="1" customWidth="1"/>
    <col min="8715" max="8715" width="10.85546875" style="32" bestFit="1" customWidth="1"/>
    <col min="8716" max="8717" width="9.28515625" style="32" bestFit="1" customWidth="1"/>
    <col min="8718" max="8718" width="11.85546875" style="32" bestFit="1" customWidth="1"/>
    <col min="8719" max="8955" width="9.140625" style="32"/>
    <col min="8956" max="8956" width="41.28515625" style="32" customWidth="1"/>
    <col min="8957" max="8957" width="1.42578125" style="32" customWidth="1"/>
    <col min="8958" max="8960" width="14.28515625" style="32" customWidth="1"/>
    <col min="8961" max="8961" width="1.42578125" style="32" customWidth="1"/>
    <col min="8962" max="8964" width="14.28515625" style="32" customWidth="1"/>
    <col min="8965" max="8965" width="1.42578125" style="32" customWidth="1"/>
    <col min="8966" max="8966" width="16.5703125" style="32" bestFit="1" customWidth="1"/>
    <col min="8967" max="8967" width="20.85546875" style="32" bestFit="1" customWidth="1"/>
    <col min="8968" max="8968" width="22.140625" style="32" customWidth="1"/>
    <col min="8969" max="8969" width="9.28515625" style="32" bestFit="1" customWidth="1"/>
    <col min="8970" max="8970" width="12.85546875" style="32" bestFit="1" customWidth="1"/>
    <col min="8971" max="8971" width="10.85546875" style="32" bestFit="1" customWidth="1"/>
    <col min="8972" max="8973" width="9.28515625" style="32" bestFit="1" customWidth="1"/>
    <col min="8974" max="8974" width="11.85546875" style="32" bestFit="1" customWidth="1"/>
    <col min="8975" max="9211" width="9.140625" style="32"/>
    <col min="9212" max="9212" width="41.28515625" style="32" customWidth="1"/>
    <col min="9213" max="9213" width="1.42578125" style="32" customWidth="1"/>
    <col min="9214" max="9216" width="14.28515625" style="32" customWidth="1"/>
    <col min="9217" max="9217" width="1.42578125" style="32" customWidth="1"/>
    <col min="9218" max="9220" width="14.28515625" style="32" customWidth="1"/>
    <col min="9221" max="9221" width="1.42578125" style="32" customWidth="1"/>
    <col min="9222" max="9222" width="16.5703125" style="32" bestFit="1" customWidth="1"/>
    <col min="9223" max="9223" width="20.85546875" style="32" bestFit="1" customWidth="1"/>
    <col min="9224" max="9224" width="22.140625" style="32" customWidth="1"/>
    <col min="9225" max="9225" width="9.28515625" style="32" bestFit="1" customWidth="1"/>
    <col min="9226" max="9226" width="12.85546875" style="32" bestFit="1" customWidth="1"/>
    <col min="9227" max="9227" width="10.85546875" style="32" bestFit="1" customWidth="1"/>
    <col min="9228" max="9229" width="9.28515625" style="32" bestFit="1" customWidth="1"/>
    <col min="9230" max="9230" width="11.85546875" style="32" bestFit="1" customWidth="1"/>
    <col min="9231" max="9467" width="9.140625" style="32"/>
    <col min="9468" max="9468" width="41.28515625" style="32" customWidth="1"/>
    <col min="9469" max="9469" width="1.42578125" style="32" customWidth="1"/>
    <col min="9470" max="9472" width="14.28515625" style="32" customWidth="1"/>
    <col min="9473" max="9473" width="1.42578125" style="32" customWidth="1"/>
    <col min="9474" max="9476" width="14.28515625" style="32" customWidth="1"/>
    <col min="9477" max="9477" width="1.42578125" style="32" customWidth="1"/>
    <col min="9478" max="9478" width="16.5703125" style="32" bestFit="1" customWidth="1"/>
    <col min="9479" max="9479" width="20.85546875" style="32" bestFit="1" customWidth="1"/>
    <col min="9480" max="9480" width="22.140625" style="32" customWidth="1"/>
    <col min="9481" max="9481" width="9.28515625" style="32" bestFit="1" customWidth="1"/>
    <col min="9482" max="9482" width="12.85546875" style="32" bestFit="1" customWidth="1"/>
    <col min="9483" max="9483" width="10.85546875" style="32" bestFit="1" customWidth="1"/>
    <col min="9484" max="9485" width="9.28515625" style="32" bestFit="1" customWidth="1"/>
    <col min="9486" max="9486" width="11.85546875" style="32" bestFit="1" customWidth="1"/>
    <col min="9487" max="9723" width="9.140625" style="32"/>
    <col min="9724" max="9724" width="41.28515625" style="32" customWidth="1"/>
    <col min="9725" max="9725" width="1.42578125" style="32" customWidth="1"/>
    <col min="9726" max="9728" width="14.28515625" style="32" customWidth="1"/>
    <col min="9729" max="9729" width="1.42578125" style="32" customWidth="1"/>
    <col min="9730" max="9732" width="14.28515625" style="32" customWidth="1"/>
    <col min="9733" max="9733" width="1.42578125" style="32" customWidth="1"/>
    <col min="9734" max="9734" width="16.5703125" style="32" bestFit="1" customWidth="1"/>
    <col min="9735" max="9735" width="20.85546875" style="32" bestFit="1" customWidth="1"/>
    <col min="9736" max="9736" width="22.140625" style="32" customWidth="1"/>
    <col min="9737" max="9737" width="9.28515625" style="32" bestFit="1" customWidth="1"/>
    <col min="9738" max="9738" width="12.85546875" style="32" bestFit="1" customWidth="1"/>
    <col min="9739" max="9739" width="10.85546875" style="32" bestFit="1" customWidth="1"/>
    <col min="9740" max="9741" width="9.28515625" style="32" bestFit="1" customWidth="1"/>
    <col min="9742" max="9742" width="11.85546875" style="32" bestFit="1" customWidth="1"/>
    <col min="9743" max="9979" width="9.140625" style="32"/>
    <col min="9980" max="9980" width="41.28515625" style="32" customWidth="1"/>
    <col min="9981" max="9981" width="1.42578125" style="32" customWidth="1"/>
    <col min="9982" max="9984" width="14.28515625" style="32" customWidth="1"/>
    <col min="9985" max="9985" width="1.42578125" style="32" customWidth="1"/>
    <col min="9986" max="9988" width="14.28515625" style="32" customWidth="1"/>
    <col min="9989" max="9989" width="1.42578125" style="32" customWidth="1"/>
    <col min="9990" max="9990" width="16.5703125" style="32" bestFit="1" customWidth="1"/>
    <col min="9991" max="9991" width="20.85546875" style="32" bestFit="1" customWidth="1"/>
    <col min="9992" max="9992" width="22.140625" style="32" customWidth="1"/>
    <col min="9993" max="9993" width="9.28515625" style="32" bestFit="1" customWidth="1"/>
    <col min="9994" max="9994" width="12.85546875" style="32" bestFit="1" customWidth="1"/>
    <col min="9995" max="9995" width="10.85546875" style="32" bestFit="1" customWidth="1"/>
    <col min="9996" max="9997" width="9.28515625" style="32" bestFit="1" customWidth="1"/>
    <col min="9998" max="9998" width="11.85546875" style="32" bestFit="1" customWidth="1"/>
    <col min="9999" max="10235" width="9.140625" style="32"/>
    <col min="10236" max="10236" width="41.28515625" style="32" customWidth="1"/>
    <col min="10237" max="10237" width="1.42578125" style="32" customWidth="1"/>
    <col min="10238" max="10240" width="14.28515625" style="32" customWidth="1"/>
    <col min="10241" max="10241" width="1.42578125" style="32" customWidth="1"/>
    <col min="10242" max="10244" width="14.28515625" style="32" customWidth="1"/>
    <col min="10245" max="10245" width="1.42578125" style="32" customWidth="1"/>
    <col min="10246" max="10246" width="16.5703125" style="32" bestFit="1" customWidth="1"/>
    <col min="10247" max="10247" width="20.85546875" style="32" bestFit="1" customWidth="1"/>
    <col min="10248" max="10248" width="22.140625" style="32" customWidth="1"/>
    <col min="10249" max="10249" width="9.28515625" style="32" bestFit="1" customWidth="1"/>
    <col min="10250" max="10250" width="12.85546875" style="32" bestFit="1" customWidth="1"/>
    <col min="10251" max="10251" width="10.85546875" style="32" bestFit="1" customWidth="1"/>
    <col min="10252" max="10253" width="9.28515625" style="32" bestFit="1" customWidth="1"/>
    <col min="10254" max="10254" width="11.85546875" style="32" bestFit="1" customWidth="1"/>
    <col min="10255" max="10491" width="9.140625" style="32"/>
    <col min="10492" max="10492" width="41.28515625" style="32" customWidth="1"/>
    <col min="10493" max="10493" width="1.42578125" style="32" customWidth="1"/>
    <col min="10494" max="10496" width="14.28515625" style="32" customWidth="1"/>
    <col min="10497" max="10497" width="1.42578125" style="32" customWidth="1"/>
    <col min="10498" max="10500" width="14.28515625" style="32" customWidth="1"/>
    <col min="10501" max="10501" width="1.42578125" style="32" customWidth="1"/>
    <col min="10502" max="10502" width="16.5703125" style="32" bestFit="1" customWidth="1"/>
    <col min="10503" max="10503" width="20.85546875" style="32" bestFit="1" customWidth="1"/>
    <col min="10504" max="10504" width="22.140625" style="32" customWidth="1"/>
    <col min="10505" max="10505" width="9.28515625" style="32" bestFit="1" customWidth="1"/>
    <col min="10506" max="10506" width="12.85546875" style="32" bestFit="1" customWidth="1"/>
    <col min="10507" max="10507" width="10.85546875" style="32" bestFit="1" customWidth="1"/>
    <col min="10508" max="10509" width="9.28515625" style="32" bestFit="1" customWidth="1"/>
    <col min="10510" max="10510" width="11.85546875" style="32" bestFit="1" customWidth="1"/>
    <col min="10511" max="10747" width="9.140625" style="32"/>
    <col min="10748" max="10748" width="41.28515625" style="32" customWidth="1"/>
    <col min="10749" max="10749" width="1.42578125" style="32" customWidth="1"/>
    <col min="10750" max="10752" width="14.28515625" style="32" customWidth="1"/>
    <col min="10753" max="10753" width="1.42578125" style="32" customWidth="1"/>
    <col min="10754" max="10756" width="14.28515625" style="32" customWidth="1"/>
    <col min="10757" max="10757" width="1.42578125" style="32" customWidth="1"/>
    <col min="10758" max="10758" width="16.5703125" style="32" bestFit="1" customWidth="1"/>
    <col min="10759" max="10759" width="20.85546875" style="32" bestFit="1" customWidth="1"/>
    <col min="10760" max="10760" width="22.140625" style="32" customWidth="1"/>
    <col min="10761" max="10761" width="9.28515625" style="32" bestFit="1" customWidth="1"/>
    <col min="10762" max="10762" width="12.85546875" style="32" bestFit="1" customWidth="1"/>
    <col min="10763" max="10763" width="10.85546875" style="32" bestFit="1" customWidth="1"/>
    <col min="10764" max="10765" width="9.28515625" style="32" bestFit="1" customWidth="1"/>
    <col min="10766" max="10766" width="11.85546875" style="32" bestFit="1" customWidth="1"/>
    <col min="10767" max="11003" width="9.140625" style="32"/>
    <col min="11004" max="11004" width="41.28515625" style="32" customWidth="1"/>
    <col min="11005" max="11005" width="1.42578125" style="32" customWidth="1"/>
    <col min="11006" max="11008" width="14.28515625" style="32" customWidth="1"/>
    <col min="11009" max="11009" width="1.42578125" style="32" customWidth="1"/>
    <col min="11010" max="11012" width="14.28515625" style="32" customWidth="1"/>
    <col min="11013" max="11013" width="1.42578125" style="32" customWidth="1"/>
    <col min="11014" max="11014" width="16.5703125" style="32" bestFit="1" customWidth="1"/>
    <col min="11015" max="11015" width="20.85546875" style="32" bestFit="1" customWidth="1"/>
    <col min="11016" max="11016" width="22.140625" style="32" customWidth="1"/>
    <col min="11017" max="11017" width="9.28515625" style="32" bestFit="1" customWidth="1"/>
    <col min="11018" max="11018" width="12.85546875" style="32" bestFit="1" customWidth="1"/>
    <col min="11019" max="11019" width="10.85546875" style="32" bestFit="1" customWidth="1"/>
    <col min="11020" max="11021" width="9.28515625" style="32" bestFit="1" customWidth="1"/>
    <col min="11022" max="11022" width="11.85546875" style="32" bestFit="1" customWidth="1"/>
    <col min="11023" max="11259" width="9.140625" style="32"/>
    <col min="11260" max="11260" width="41.28515625" style="32" customWidth="1"/>
    <col min="11261" max="11261" width="1.42578125" style="32" customWidth="1"/>
    <col min="11262" max="11264" width="14.28515625" style="32" customWidth="1"/>
    <col min="11265" max="11265" width="1.42578125" style="32" customWidth="1"/>
    <col min="11266" max="11268" width="14.28515625" style="32" customWidth="1"/>
    <col min="11269" max="11269" width="1.42578125" style="32" customWidth="1"/>
    <col min="11270" max="11270" width="16.5703125" style="32" bestFit="1" customWidth="1"/>
    <col min="11271" max="11271" width="20.85546875" style="32" bestFit="1" customWidth="1"/>
    <col min="11272" max="11272" width="22.140625" style="32" customWidth="1"/>
    <col min="11273" max="11273" width="9.28515625" style="32" bestFit="1" customWidth="1"/>
    <col min="11274" max="11274" width="12.85546875" style="32" bestFit="1" customWidth="1"/>
    <col min="11275" max="11275" width="10.85546875" style="32" bestFit="1" customWidth="1"/>
    <col min="11276" max="11277" width="9.28515625" style="32" bestFit="1" customWidth="1"/>
    <col min="11278" max="11278" width="11.85546875" style="32" bestFit="1" customWidth="1"/>
    <col min="11279" max="11515" width="9.140625" style="32"/>
    <col min="11516" max="11516" width="41.28515625" style="32" customWidth="1"/>
    <col min="11517" max="11517" width="1.42578125" style="32" customWidth="1"/>
    <col min="11518" max="11520" width="14.28515625" style="32" customWidth="1"/>
    <col min="11521" max="11521" width="1.42578125" style="32" customWidth="1"/>
    <col min="11522" max="11524" width="14.28515625" style="32" customWidth="1"/>
    <col min="11525" max="11525" width="1.42578125" style="32" customWidth="1"/>
    <col min="11526" max="11526" width="16.5703125" style="32" bestFit="1" customWidth="1"/>
    <col min="11527" max="11527" width="20.85546875" style="32" bestFit="1" customWidth="1"/>
    <col min="11528" max="11528" width="22.140625" style="32" customWidth="1"/>
    <col min="11529" max="11529" width="9.28515625" style="32" bestFit="1" customWidth="1"/>
    <col min="11530" max="11530" width="12.85546875" style="32" bestFit="1" customWidth="1"/>
    <col min="11531" max="11531" width="10.85546875" style="32" bestFit="1" customWidth="1"/>
    <col min="11532" max="11533" width="9.28515625" style="32" bestFit="1" customWidth="1"/>
    <col min="11534" max="11534" width="11.85546875" style="32" bestFit="1" customWidth="1"/>
    <col min="11535" max="11771" width="9.140625" style="32"/>
    <col min="11772" max="11772" width="41.28515625" style="32" customWidth="1"/>
    <col min="11773" max="11773" width="1.42578125" style="32" customWidth="1"/>
    <col min="11774" max="11776" width="14.28515625" style="32" customWidth="1"/>
    <col min="11777" max="11777" width="1.42578125" style="32" customWidth="1"/>
    <col min="11778" max="11780" width="14.28515625" style="32" customWidth="1"/>
    <col min="11781" max="11781" width="1.42578125" style="32" customWidth="1"/>
    <col min="11782" max="11782" width="16.5703125" style="32" bestFit="1" customWidth="1"/>
    <col min="11783" max="11783" width="20.85546875" style="32" bestFit="1" customWidth="1"/>
    <col min="11784" max="11784" width="22.140625" style="32" customWidth="1"/>
    <col min="11785" max="11785" width="9.28515625" style="32" bestFit="1" customWidth="1"/>
    <col min="11786" max="11786" width="12.85546875" style="32" bestFit="1" customWidth="1"/>
    <col min="11787" max="11787" width="10.85546875" style="32" bestFit="1" customWidth="1"/>
    <col min="11788" max="11789" width="9.28515625" style="32" bestFit="1" customWidth="1"/>
    <col min="11790" max="11790" width="11.85546875" style="32" bestFit="1" customWidth="1"/>
    <col min="11791" max="12027" width="9.140625" style="32"/>
    <col min="12028" max="12028" width="41.28515625" style="32" customWidth="1"/>
    <col min="12029" max="12029" width="1.42578125" style="32" customWidth="1"/>
    <col min="12030" max="12032" width="14.28515625" style="32" customWidth="1"/>
    <col min="12033" max="12033" width="1.42578125" style="32" customWidth="1"/>
    <col min="12034" max="12036" width="14.28515625" style="32" customWidth="1"/>
    <col min="12037" max="12037" width="1.42578125" style="32" customWidth="1"/>
    <col min="12038" max="12038" width="16.5703125" style="32" bestFit="1" customWidth="1"/>
    <col min="12039" max="12039" width="20.85546875" style="32" bestFit="1" customWidth="1"/>
    <col min="12040" max="12040" width="22.140625" style="32" customWidth="1"/>
    <col min="12041" max="12041" width="9.28515625" style="32" bestFit="1" customWidth="1"/>
    <col min="12042" max="12042" width="12.85546875" style="32" bestFit="1" customWidth="1"/>
    <col min="12043" max="12043" width="10.85546875" style="32" bestFit="1" customWidth="1"/>
    <col min="12044" max="12045" width="9.28515625" style="32" bestFit="1" customWidth="1"/>
    <col min="12046" max="12046" width="11.85546875" style="32" bestFit="1" customWidth="1"/>
    <col min="12047" max="12283" width="9.140625" style="32"/>
    <col min="12284" max="12284" width="41.28515625" style="32" customWidth="1"/>
    <col min="12285" max="12285" width="1.42578125" style="32" customWidth="1"/>
    <col min="12286" max="12288" width="14.28515625" style="32" customWidth="1"/>
    <col min="12289" max="12289" width="1.42578125" style="32" customWidth="1"/>
    <col min="12290" max="12292" width="14.28515625" style="32" customWidth="1"/>
    <col min="12293" max="12293" width="1.42578125" style="32" customWidth="1"/>
    <col min="12294" max="12294" width="16.5703125" style="32" bestFit="1" customWidth="1"/>
    <col min="12295" max="12295" width="20.85546875" style="32" bestFit="1" customWidth="1"/>
    <col min="12296" max="12296" width="22.140625" style="32" customWidth="1"/>
    <col min="12297" max="12297" width="9.28515625" style="32" bestFit="1" customWidth="1"/>
    <col min="12298" max="12298" width="12.85546875" style="32" bestFit="1" customWidth="1"/>
    <col min="12299" max="12299" width="10.85546875" style="32" bestFit="1" customWidth="1"/>
    <col min="12300" max="12301" width="9.28515625" style="32" bestFit="1" customWidth="1"/>
    <col min="12302" max="12302" width="11.85546875" style="32" bestFit="1" customWidth="1"/>
    <col min="12303" max="12539" width="9.140625" style="32"/>
    <col min="12540" max="12540" width="41.28515625" style="32" customWidth="1"/>
    <col min="12541" max="12541" width="1.42578125" style="32" customWidth="1"/>
    <col min="12542" max="12544" width="14.28515625" style="32" customWidth="1"/>
    <col min="12545" max="12545" width="1.42578125" style="32" customWidth="1"/>
    <col min="12546" max="12548" width="14.28515625" style="32" customWidth="1"/>
    <col min="12549" max="12549" width="1.42578125" style="32" customWidth="1"/>
    <col min="12550" max="12550" width="16.5703125" style="32" bestFit="1" customWidth="1"/>
    <col min="12551" max="12551" width="20.85546875" style="32" bestFit="1" customWidth="1"/>
    <col min="12552" max="12552" width="22.140625" style="32" customWidth="1"/>
    <col min="12553" max="12553" width="9.28515625" style="32" bestFit="1" customWidth="1"/>
    <col min="12554" max="12554" width="12.85546875" style="32" bestFit="1" customWidth="1"/>
    <col min="12555" max="12555" width="10.85546875" style="32" bestFit="1" customWidth="1"/>
    <col min="12556" max="12557" width="9.28515625" style="32" bestFit="1" customWidth="1"/>
    <col min="12558" max="12558" width="11.85546875" style="32" bestFit="1" customWidth="1"/>
    <col min="12559" max="12795" width="9.140625" style="32"/>
    <col min="12796" max="12796" width="41.28515625" style="32" customWidth="1"/>
    <col min="12797" max="12797" width="1.42578125" style="32" customWidth="1"/>
    <col min="12798" max="12800" width="14.28515625" style="32" customWidth="1"/>
    <col min="12801" max="12801" width="1.42578125" style="32" customWidth="1"/>
    <col min="12802" max="12804" width="14.28515625" style="32" customWidth="1"/>
    <col min="12805" max="12805" width="1.42578125" style="32" customWidth="1"/>
    <col min="12806" max="12806" width="16.5703125" style="32" bestFit="1" customWidth="1"/>
    <col min="12807" max="12807" width="20.85546875" style="32" bestFit="1" customWidth="1"/>
    <col min="12808" max="12808" width="22.140625" style="32" customWidth="1"/>
    <col min="12809" max="12809" width="9.28515625" style="32" bestFit="1" customWidth="1"/>
    <col min="12810" max="12810" width="12.85546875" style="32" bestFit="1" customWidth="1"/>
    <col min="12811" max="12811" width="10.85546875" style="32" bestFit="1" customWidth="1"/>
    <col min="12812" max="12813" width="9.28515625" style="32" bestFit="1" customWidth="1"/>
    <col min="12814" max="12814" width="11.85546875" style="32" bestFit="1" customWidth="1"/>
    <col min="12815" max="13051" width="9.140625" style="32"/>
    <col min="13052" max="13052" width="41.28515625" style="32" customWidth="1"/>
    <col min="13053" max="13053" width="1.42578125" style="32" customWidth="1"/>
    <col min="13054" max="13056" width="14.28515625" style="32" customWidth="1"/>
    <col min="13057" max="13057" width="1.42578125" style="32" customWidth="1"/>
    <col min="13058" max="13060" width="14.28515625" style="32" customWidth="1"/>
    <col min="13061" max="13061" width="1.42578125" style="32" customWidth="1"/>
    <col min="13062" max="13062" width="16.5703125" style="32" bestFit="1" customWidth="1"/>
    <col min="13063" max="13063" width="20.85546875" style="32" bestFit="1" customWidth="1"/>
    <col min="13064" max="13064" width="22.140625" style="32" customWidth="1"/>
    <col min="13065" max="13065" width="9.28515625" style="32" bestFit="1" customWidth="1"/>
    <col min="13066" max="13066" width="12.85546875" style="32" bestFit="1" customWidth="1"/>
    <col min="13067" max="13067" width="10.85546875" style="32" bestFit="1" customWidth="1"/>
    <col min="13068" max="13069" width="9.28515625" style="32" bestFit="1" customWidth="1"/>
    <col min="13070" max="13070" width="11.85546875" style="32" bestFit="1" customWidth="1"/>
    <col min="13071" max="13307" width="9.140625" style="32"/>
    <col min="13308" max="13308" width="41.28515625" style="32" customWidth="1"/>
    <col min="13309" max="13309" width="1.42578125" style="32" customWidth="1"/>
    <col min="13310" max="13312" width="14.28515625" style="32" customWidth="1"/>
    <col min="13313" max="13313" width="1.42578125" style="32" customWidth="1"/>
    <col min="13314" max="13316" width="14.28515625" style="32" customWidth="1"/>
    <col min="13317" max="13317" width="1.42578125" style="32" customWidth="1"/>
    <col min="13318" max="13318" width="16.5703125" style="32" bestFit="1" customWidth="1"/>
    <col min="13319" max="13319" width="20.85546875" style="32" bestFit="1" customWidth="1"/>
    <col min="13320" max="13320" width="22.140625" style="32" customWidth="1"/>
    <col min="13321" max="13321" width="9.28515625" style="32" bestFit="1" customWidth="1"/>
    <col min="13322" max="13322" width="12.85546875" style="32" bestFit="1" customWidth="1"/>
    <col min="13323" max="13323" width="10.85546875" style="32" bestFit="1" customWidth="1"/>
    <col min="13324" max="13325" width="9.28515625" style="32" bestFit="1" customWidth="1"/>
    <col min="13326" max="13326" width="11.85546875" style="32" bestFit="1" customWidth="1"/>
    <col min="13327" max="13563" width="9.140625" style="32"/>
    <col min="13564" max="13564" width="41.28515625" style="32" customWidth="1"/>
    <col min="13565" max="13565" width="1.42578125" style="32" customWidth="1"/>
    <col min="13566" max="13568" width="14.28515625" style="32" customWidth="1"/>
    <col min="13569" max="13569" width="1.42578125" style="32" customWidth="1"/>
    <col min="13570" max="13572" width="14.28515625" style="32" customWidth="1"/>
    <col min="13573" max="13573" width="1.42578125" style="32" customWidth="1"/>
    <col min="13574" max="13574" width="16.5703125" style="32" bestFit="1" customWidth="1"/>
    <col min="13575" max="13575" width="20.85546875" style="32" bestFit="1" customWidth="1"/>
    <col min="13576" max="13576" width="22.140625" style="32" customWidth="1"/>
    <col min="13577" max="13577" width="9.28515625" style="32" bestFit="1" customWidth="1"/>
    <col min="13578" max="13578" width="12.85546875" style="32" bestFit="1" customWidth="1"/>
    <col min="13579" max="13579" width="10.85546875" style="32" bestFit="1" customWidth="1"/>
    <col min="13580" max="13581" width="9.28515625" style="32" bestFit="1" customWidth="1"/>
    <col min="13582" max="13582" width="11.85546875" style="32" bestFit="1" customWidth="1"/>
    <col min="13583" max="13819" width="9.140625" style="32"/>
    <col min="13820" max="13820" width="41.28515625" style="32" customWidth="1"/>
    <col min="13821" max="13821" width="1.42578125" style="32" customWidth="1"/>
    <col min="13822" max="13824" width="14.28515625" style="32" customWidth="1"/>
    <col min="13825" max="13825" width="1.42578125" style="32" customWidth="1"/>
    <col min="13826" max="13828" width="14.28515625" style="32" customWidth="1"/>
    <col min="13829" max="13829" width="1.42578125" style="32" customWidth="1"/>
    <col min="13830" max="13830" width="16.5703125" style="32" bestFit="1" customWidth="1"/>
    <col min="13831" max="13831" width="20.85546875" style="32" bestFit="1" customWidth="1"/>
    <col min="13832" max="13832" width="22.140625" style="32" customWidth="1"/>
    <col min="13833" max="13833" width="9.28515625" style="32" bestFit="1" customWidth="1"/>
    <col min="13834" max="13834" width="12.85546875" style="32" bestFit="1" customWidth="1"/>
    <col min="13835" max="13835" width="10.85546875" style="32" bestFit="1" customWidth="1"/>
    <col min="13836" max="13837" width="9.28515625" style="32" bestFit="1" customWidth="1"/>
    <col min="13838" max="13838" width="11.85546875" style="32" bestFit="1" customWidth="1"/>
    <col min="13839" max="14075" width="9.140625" style="32"/>
    <col min="14076" max="14076" width="41.28515625" style="32" customWidth="1"/>
    <col min="14077" max="14077" width="1.42578125" style="32" customWidth="1"/>
    <col min="14078" max="14080" width="14.28515625" style="32" customWidth="1"/>
    <col min="14081" max="14081" width="1.42578125" style="32" customWidth="1"/>
    <col min="14082" max="14084" width="14.28515625" style="32" customWidth="1"/>
    <col min="14085" max="14085" width="1.42578125" style="32" customWidth="1"/>
    <col min="14086" max="14086" width="16.5703125" style="32" bestFit="1" customWidth="1"/>
    <col min="14087" max="14087" width="20.85546875" style="32" bestFit="1" customWidth="1"/>
    <col min="14088" max="14088" width="22.140625" style="32" customWidth="1"/>
    <col min="14089" max="14089" width="9.28515625" style="32" bestFit="1" customWidth="1"/>
    <col min="14090" max="14090" width="12.85546875" style="32" bestFit="1" customWidth="1"/>
    <col min="14091" max="14091" width="10.85546875" style="32" bestFit="1" customWidth="1"/>
    <col min="14092" max="14093" width="9.28515625" style="32" bestFit="1" customWidth="1"/>
    <col min="14094" max="14094" width="11.85546875" style="32" bestFit="1" customWidth="1"/>
    <col min="14095" max="14331" width="9.140625" style="32"/>
    <col min="14332" max="14332" width="41.28515625" style="32" customWidth="1"/>
    <col min="14333" max="14333" width="1.42578125" style="32" customWidth="1"/>
    <col min="14334" max="14336" width="14.28515625" style="32" customWidth="1"/>
    <col min="14337" max="14337" width="1.42578125" style="32" customWidth="1"/>
    <col min="14338" max="14340" width="14.28515625" style="32" customWidth="1"/>
    <col min="14341" max="14341" width="1.42578125" style="32" customWidth="1"/>
    <col min="14342" max="14342" width="16.5703125" style="32" bestFit="1" customWidth="1"/>
    <col min="14343" max="14343" width="20.85546875" style="32" bestFit="1" customWidth="1"/>
    <col min="14344" max="14344" width="22.140625" style="32" customWidth="1"/>
    <col min="14345" max="14345" width="9.28515625" style="32" bestFit="1" customWidth="1"/>
    <col min="14346" max="14346" width="12.85546875" style="32" bestFit="1" customWidth="1"/>
    <col min="14347" max="14347" width="10.85546875" style="32" bestFit="1" customWidth="1"/>
    <col min="14348" max="14349" width="9.28515625" style="32" bestFit="1" customWidth="1"/>
    <col min="14350" max="14350" width="11.85546875" style="32" bestFit="1" customWidth="1"/>
    <col min="14351" max="14587" width="9.140625" style="32"/>
    <col min="14588" max="14588" width="41.28515625" style="32" customWidth="1"/>
    <col min="14589" max="14589" width="1.42578125" style="32" customWidth="1"/>
    <col min="14590" max="14592" width="14.28515625" style="32" customWidth="1"/>
    <col min="14593" max="14593" width="1.42578125" style="32" customWidth="1"/>
    <col min="14594" max="14596" width="14.28515625" style="32" customWidth="1"/>
    <col min="14597" max="14597" width="1.42578125" style="32" customWidth="1"/>
    <col min="14598" max="14598" width="16.5703125" style="32" bestFit="1" customWidth="1"/>
    <col min="14599" max="14599" width="20.85546875" style="32" bestFit="1" customWidth="1"/>
    <col min="14600" max="14600" width="22.140625" style="32" customWidth="1"/>
    <col min="14601" max="14601" width="9.28515625" style="32" bestFit="1" customWidth="1"/>
    <col min="14602" max="14602" width="12.85546875" style="32" bestFit="1" customWidth="1"/>
    <col min="14603" max="14603" width="10.85546875" style="32" bestFit="1" customWidth="1"/>
    <col min="14604" max="14605" width="9.28515625" style="32" bestFit="1" customWidth="1"/>
    <col min="14606" max="14606" width="11.85546875" style="32" bestFit="1" customWidth="1"/>
    <col min="14607" max="14843" width="9.140625" style="32"/>
    <col min="14844" max="14844" width="41.28515625" style="32" customWidth="1"/>
    <col min="14845" max="14845" width="1.42578125" style="32" customWidth="1"/>
    <col min="14846" max="14848" width="14.28515625" style="32" customWidth="1"/>
    <col min="14849" max="14849" width="1.42578125" style="32" customWidth="1"/>
    <col min="14850" max="14852" width="14.28515625" style="32" customWidth="1"/>
    <col min="14853" max="14853" width="1.42578125" style="32" customWidth="1"/>
    <col min="14854" max="14854" width="16.5703125" style="32" bestFit="1" customWidth="1"/>
    <col min="14855" max="14855" width="20.85546875" style="32" bestFit="1" customWidth="1"/>
    <col min="14856" max="14856" width="22.140625" style="32" customWidth="1"/>
    <col min="14857" max="14857" width="9.28515625" style="32" bestFit="1" customWidth="1"/>
    <col min="14858" max="14858" width="12.85546875" style="32" bestFit="1" customWidth="1"/>
    <col min="14859" max="14859" width="10.85546875" style="32" bestFit="1" customWidth="1"/>
    <col min="14860" max="14861" width="9.28515625" style="32" bestFit="1" customWidth="1"/>
    <col min="14862" max="14862" width="11.85546875" style="32" bestFit="1" customWidth="1"/>
    <col min="14863" max="15099" width="9.140625" style="32"/>
    <col min="15100" max="15100" width="41.28515625" style="32" customWidth="1"/>
    <col min="15101" max="15101" width="1.42578125" style="32" customWidth="1"/>
    <col min="15102" max="15104" width="14.28515625" style="32" customWidth="1"/>
    <col min="15105" max="15105" width="1.42578125" style="32" customWidth="1"/>
    <col min="15106" max="15108" width="14.28515625" style="32" customWidth="1"/>
    <col min="15109" max="15109" width="1.42578125" style="32" customWidth="1"/>
    <col min="15110" max="15110" width="16.5703125" style="32" bestFit="1" customWidth="1"/>
    <col min="15111" max="15111" width="20.85546875" style="32" bestFit="1" customWidth="1"/>
    <col min="15112" max="15112" width="22.140625" style="32" customWidth="1"/>
    <col min="15113" max="15113" width="9.28515625" style="32" bestFit="1" customWidth="1"/>
    <col min="15114" max="15114" width="12.85546875" style="32" bestFit="1" customWidth="1"/>
    <col min="15115" max="15115" width="10.85546875" style="32" bestFit="1" customWidth="1"/>
    <col min="15116" max="15117" width="9.28515625" style="32" bestFit="1" customWidth="1"/>
    <col min="15118" max="15118" width="11.85546875" style="32" bestFit="1" customWidth="1"/>
    <col min="15119" max="15355" width="9.140625" style="32"/>
    <col min="15356" max="15356" width="41.28515625" style="32" customWidth="1"/>
    <col min="15357" max="15357" width="1.42578125" style="32" customWidth="1"/>
    <col min="15358" max="15360" width="14.28515625" style="32" customWidth="1"/>
    <col min="15361" max="15361" width="1.42578125" style="32" customWidth="1"/>
    <col min="15362" max="15364" width="14.28515625" style="32" customWidth="1"/>
    <col min="15365" max="15365" width="1.42578125" style="32" customWidth="1"/>
    <col min="15366" max="15366" width="16.5703125" style="32" bestFit="1" customWidth="1"/>
    <col min="15367" max="15367" width="20.85546875" style="32" bestFit="1" customWidth="1"/>
    <col min="15368" max="15368" width="22.140625" style="32" customWidth="1"/>
    <col min="15369" max="15369" width="9.28515625" style="32" bestFit="1" customWidth="1"/>
    <col min="15370" max="15370" width="12.85546875" style="32" bestFit="1" customWidth="1"/>
    <col min="15371" max="15371" width="10.85546875" style="32" bestFit="1" customWidth="1"/>
    <col min="15372" max="15373" width="9.28515625" style="32" bestFit="1" customWidth="1"/>
    <col min="15374" max="15374" width="11.85546875" style="32" bestFit="1" customWidth="1"/>
    <col min="15375" max="15611" width="9.140625" style="32"/>
    <col min="15612" max="15612" width="41.28515625" style="32" customWidth="1"/>
    <col min="15613" max="15613" width="1.42578125" style="32" customWidth="1"/>
    <col min="15614" max="15616" width="14.28515625" style="32" customWidth="1"/>
    <col min="15617" max="15617" width="1.42578125" style="32" customWidth="1"/>
    <col min="15618" max="15620" width="14.28515625" style="32" customWidth="1"/>
    <col min="15621" max="15621" width="1.42578125" style="32" customWidth="1"/>
    <col min="15622" max="15622" width="16.5703125" style="32" bestFit="1" customWidth="1"/>
    <col min="15623" max="15623" width="20.85546875" style="32" bestFit="1" customWidth="1"/>
    <col min="15624" max="15624" width="22.140625" style="32" customWidth="1"/>
    <col min="15625" max="15625" width="9.28515625" style="32" bestFit="1" customWidth="1"/>
    <col min="15626" max="15626" width="12.85546875" style="32" bestFit="1" customWidth="1"/>
    <col min="15627" max="15627" width="10.85546875" style="32" bestFit="1" customWidth="1"/>
    <col min="15628" max="15629" width="9.28515625" style="32" bestFit="1" customWidth="1"/>
    <col min="15630" max="15630" width="11.85546875" style="32" bestFit="1" customWidth="1"/>
    <col min="15631" max="15867" width="9.140625" style="32"/>
    <col min="15868" max="15868" width="41.28515625" style="32" customWidth="1"/>
    <col min="15869" max="15869" width="1.42578125" style="32" customWidth="1"/>
    <col min="15870" max="15872" width="14.28515625" style="32" customWidth="1"/>
    <col min="15873" max="15873" width="1.42578125" style="32" customWidth="1"/>
    <col min="15874" max="15876" width="14.28515625" style="32" customWidth="1"/>
    <col min="15877" max="15877" width="1.42578125" style="32" customWidth="1"/>
    <col min="15878" max="15878" width="16.5703125" style="32" bestFit="1" customWidth="1"/>
    <col min="15879" max="15879" width="20.85546875" style="32" bestFit="1" customWidth="1"/>
    <col min="15880" max="15880" width="22.140625" style="32" customWidth="1"/>
    <col min="15881" max="15881" width="9.28515625" style="32" bestFit="1" customWidth="1"/>
    <col min="15882" max="15882" width="12.85546875" style="32" bestFit="1" customWidth="1"/>
    <col min="15883" max="15883" width="10.85546875" style="32" bestFit="1" customWidth="1"/>
    <col min="15884" max="15885" width="9.28515625" style="32" bestFit="1" customWidth="1"/>
    <col min="15886" max="15886" width="11.85546875" style="32" bestFit="1" customWidth="1"/>
    <col min="15887" max="16123" width="9.140625" style="32"/>
    <col min="16124" max="16124" width="41.28515625" style="32" customWidth="1"/>
    <col min="16125" max="16125" width="1.42578125" style="32" customWidth="1"/>
    <col min="16126" max="16128" width="14.28515625" style="32" customWidth="1"/>
    <col min="16129" max="16129" width="1.42578125" style="32" customWidth="1"/>
    <col min="16130" max="16132" width="14.28515625" style="32" customWidth="1"/>
    <col min="16133" max="16133" width="1.42578125" style="32" customWidth="1"/>
    <col min="16134" max="16134" width="16.5703125" style="32" bestFit="1" customWidth="1"/>
    <col min="16135" max="16135" width="20.85546875" style="32" bestFit="1" customWidth="1"/>
    <col min="16136" max="16136" width="22.140625" style="32" customWidth="1"/>
    <col min="16137" max="16137" width="9.28515625" style="32" bestFit="1" customWidth="1"/>
    <col min="16138" max="16138" width="12.85546875" style="32" bestFit="1" customWidth="1"/>
    <col min="16139" max="16139" width="10.85546875" style="32" bestFit="1" customWidth="1"/>
    <col min="16140" max="16141" width="9.28515625" style="32" bestFit="1" customWidth="1"/>
    <col min="16142" max="16142" width="11.85546875" style="32" bestFit="1" customWidth="1"/>
    <col min="16143" max="16384" width="9.140625" style="32"/>
  </cols>
  <sheetData>
    <row r="1" spans="1:14" ht="18" x14ac:dyDescent="0.3">
      <c r="A1" s="27" t="s">
        <v>115</v>
      </c>
      <c r="B1" s="27"/>
      <c r="C1" s="28"/>
      <c r="D1" s="28"/>
      <c r="E1" s="28"/>
      <c r="F1" s="27"/>
      <c r="G1" s="28"/>
      <c r="H1" s="28"/>
      <c r="I1" s="28"/>
      <c r="J1" s="29"/>
      <c r="K1" s="29"/>
      <c r="L1" s="30"/>
    </row>
    <row r="2" spans="1:14" ht="18" x14ac:dyDescent="0.3">
      <c r="A2" s="5" t="s">
        <v>216</v>
      </c>
      <c r="B2" s="5"/>
      <c r="C2" s="5"/>
      <c r="D2" s="28"/>
      <c r="E2" s="28"/>
      <c r="F2" s="27"/>
      <c r="G2" s="28"/>
      <c r="H2" s="28"/>
      <c r="I2" s="28"/>
      <c r="J2" s="29"/>
      <c r="K2" s="29"/>
      <c r="L2" s="30"/>
    </row>
    <row r="3" spans="1:14" ht="18" x14ac:dyDescent="0.3">
      <c r="A3" s="27" t="s">
        <v>21</v>
      </c>
      <c r="B3" s="27"/>
      <c r="C3" s="28"/>
      <c r="D3" s="28"/>
      <c r="E3" s="28"/>
      <c r="F3" s="27"/>
      <c r="G3" s="28"/>
      <c r="H3" s="28"/>
      <c r="I3" s="28"/>
      <c r="J3" s="29"/>
      <c r="K3" s="29"/>
      <c r="L3" s="30"/>
    </row>
    <row r="4" spans="1:14" ht="12" customHeight="1" x14ac:dyDescent="0.3">
      <c r="A4" s="33"/>
      <c r="B4" s="33"/>
      <c r="C4" s="34"/>
      <c r="D4" s="34"/>
      <c r="E4" s="34"/>
      <c r="F4" s="33"/>
      <c r="G4" s="34"/>
      <c r="H4" s="34"/>
      <c r="I4" s="34"/>
      <c r="J4" s="35"/>
      <c r="K4" s="35"/>
      <c r="L4" s="36"/>
    </row>
    <row r="5" spans="1:14" ht="18" x14ac:dyDescent="0.3">
      <c r="A5" s="37"/>
      <c r="B5" s="38"/>
      <c r="C5" s="39" t="s">
        <v>22</v>
      </c>
      <c r="D5" s="40"/>
      <c r="E5" s="41"/>
      <c r="F5" s="42"/>
      <c r="G5" s="39" t="s">
        <v>23</v>
      </c>
      <c r="H5" s="40"/>
      <c r="I5" s="41"/>
      <c r="J5" s="43"/>
      <c r="K5" s="44"/>
      <c r="L5" s="45"/>
    </row>
    <row r="6" spans="1:14" s="58" customFormat="1" ht="34.5" customHeight="1" x14ac:dyDescent="0.3">
      <c r="A6" s="700" t="s">
        <v>24</v>
      </c>
      <c r="B6" s="46"/>
      <c r="C6" s="47" t="s">
        <v>25</v>
      </c>
      <c r="D6" s="48" t="s">
        <v>26</v>
      </c>
      <c r="E6" s="49" t="s">
        <v>27</v>
      </c>
      <c r="F6" s="50"/>
      <c r="G6" s="51" t="s">
        <v>25</v>
      </c>
      <c r="H6" s="52" t="s">
        <v>26</v>
      </c>
      <c r="I6" s="53" t="s">
        <v>27</v>
      </c>
      <c r="J6" s="54"/>
      <c r="K6" s="55" t="s">
        <v>28</v>
      </c>
      <c r="L6" s="56" t="s">
        <v>29</v>
      </c>
      <c r="M6" s="57"/>
      <c r="N6" s="57"/>
    </row>
    <row r="7" spans="1:14" x14ac:dyDescent="0.3">
      <c r="A7" s="701"/>
      <c r="B7" s="59"/>
      <c r="C7" s="60" t="s">
        <v>30</v>
      </c>
      <c r="D7" s="61" t="s">
        <v>30</v>
      </c>
      <c r="E7" s="62" t="s">
        <v>31</v>
      </c>
      <c r="F7" s="63"/>
      <c r="G7" s="60" t="s">
        <v>30</v>
      </c>
      <c r="H7" s="61" t="s">
        <v>30</v>
      </c>
      <c r="I7" s="62" t="s">
        <v>31</v>
      </c>
      <c r="J7" s="64"/>
      <c r="K7" s="65" t="s">
        <v>32</v>
      </c>
      <c r="L7" s="66" t="s">
        <v>32</v>
      </c>
    </row>
    <row r="8" spans="1:14" x14ac:dyDescent="0.3">
      <c r="A8" s="67"/>
      <c r="B8" s="59"/>
      <c r="C8" s="68"/>
      <c r="D8" s="68"/>
      <c r="E8" s="68"/>
      <c r="F8" s="42"/>
      <c r="G8" s="69"/>
      <c r="H8" s="69"/>
      <c r="I8" s="69"/>
      <c r="J8" s="43"/>
      <c r="K8" s="70"/>
      <c r="L8" s="71"/>
    </row>
    <row r="9" spans="1:14" s="79" customFormat="1" x14ac:dyDescent="0.3">
      <c r="A9" s="72" t="s">
        <v>33</v>
      </c>
      <c r="B9" s="72"/>
      <c r="C9" s="73"/>
      <c r="D9" s="73"/>
      <c r="E9" s="74"/>
      <c r="F9" s="75"/>
      <c r="G9" s="73"/>
      <c r="H9" s="73"/>
      <c r="I9" s="74"/>
      <c r="J9" s="76"/>
      <c r="K9" s="77"/>
      <c r="L9" s="77"/>
      <c r="M9" s="78"/>
      <c r="N9" s="78"/>
    </row>
    <row r="10" spans="1:14" x14ac:dyDescent="0.3">
      <c r="A10" s="80" t="s">
        <v>34</v>
      </c>
      <c r="C10" s="81">
        <v>16</v>
      </c>
      <c r="D10" s="81">
        <v>30</v>
      </c>
      <c r="E10" s="82">
        <v>967261</v>
      </c>
      <c r="G10" s="511">
        <v>5</v>
      </c>
      <c r="H10" s="511">
        <v>10</v>
      </c>
      <c r="I10" s="511">
        <v>211036</v>
      </c>
      <c r="K10" s="86">
        <f>G10/C10*100</f>
        <v>31.25</v>
      </c>
      <c r="L10" s="77">
        <f>I10/E10*100</f>
        <v>21.817896100432044</v>
      </c>
    </row>
    <row r="11" spans="1:14" x14ac:dyDescent="0.2">
      <c r="A11" s="80"/>
      <c r="C11" s="81"/>
      <c r="D11" s="81"/>
      <c r="G11" s="81"/>
      <c r="H11" s="81"/>
    </row>
    <row r="12" spans="1:14" s="87" customFormat="1" x14ac:dyDescent="0.3">
      <c r="A12" s="72" t="s">
        <v>35</v>
      </c>
      <c r="C12" s="88"/>
      <c r="D12" s="88"/>
      <c r="E12" s="89"/>
      <c r="F12" s="90"/>
      <c r="G12" s="88"/>
      <c r="H12" s="88"/>
      <c r="I12" s="89"/>
      <c r="J12" s="91"/>
      <c r="K12" s="92"/>
      <c r="L12" s="92"/>
      <c r="M12" s="89"/>
      <c r="N12" s="89"/>
    </row>
    <row r="13" spans="1:14" x14ac:dyDescent="0.3">
      <c r="A13" s="80" t="s">
        <v>36</v>
      </c>
      <c r="C13" s="81">
        <v>2</v>
      </c>
      <c r="D13" s="81">
        <v>10</v>
      </c>
      <c r="E13" s="82">
        <v>149998</v>
      </c>
      <c r="G13" s="511">
        <v>2</v>
      </c>
      <c r="H13" s="511">
        <v>10</v>
      </c>
      <c r="I13" s="511">
        <v>111415</v>
      </c>
      <c r="K13" s="86">
        <f>G13/C13*100</f>
        <v>100</v>
      </c>
      <c r="L13" s="77">
        <f>I13/E13*100</f>
        <v>74.27765703542714</v>
      </c>
    </row>
    <row r="14" spans="1:14" x14ac:dyDescent="0.2">
      <c r="A14" s="80"/>
      <c r="C14" s="81"/>
      <c r="D14" s="81"/>
      <c r="G14" s="81"/>
      <c r="H14" s="81"/>
    </row>
    <row r="15" spans="1:14" s="87" customFormat="1" x14ac:dyDescent="0.3">
      <c r="A15" s="72" t="s">
        <v>37</v>
      </c>
      <c r="C15" s="88"/>
      <c r="D15" s="88"/>
      <c r="E15" s="89"/>
      <c r="F15" s="90"/>
      <c r="G15" s="88"/>
      <c r="H15" s="88"/>
      <c r="I15" s="89"/>
      <c r="J15" s="91"/>
      <c r="K15" s="92"/>
      <c r="L15" s="92"/>
      <c r="M15" s="31"/>
      <c r="N15" s="31"/>
    </row>
    <row r="16" spans="1:14" s="87" customFormat="1" x14ac:dyDescent="0.3">
      <c r="A16" s="80" t="s">
        <v>38</v>
      </c>
      <c r="C16" s="81">
        <v>2</v>
      </c>
      <c r="D16" s="81">
        <v>2</v>
      </c>
      <c r="E16" s="82">
        <v>121016</v>
      </c>
      <c r="F16" s="83"/>
      <c r="G16" s="690">
        <v>1</v>
      </c>
      <c r="H16" s="690">
        <v>1</v>
      </c>
      <c r="I16" s="690">
        <v>28463</v>
      </c>
      <c r="J16" s="91"/>
      <c r="K16" s="86">
        <f t="shared" ref="K16:K23" si="0">G16/C16*100</f>
        <v>50</v>
      </c>
      <c r="L16" s="77">
        <f t="shared" ref="L16:L23" si="1">I16/E16*100</f>
        <v>23.520030409202089</v>
      </c>
      <c r="M16" s="89"/>
      <c r="N16" s="89"/>
    </row>
    <row r="17" spans="1:15" x14ac:dyDescent="0.2">
      <c r="A17" s="80" t="s">
        <v>39</v>
      </c>
      <c r="C17" s="81">
        <v>1</v>
      </c>
      <c r="D17" s="81">
        <v>1</v>
      </c>
      <c r="E17" s="82">
        <v>25557</v>
      </c>
      <c r="G17" s="689">
        <v>0</v>
      </c>
      <c r="H17" s="689">
        <v>0</v>
      </c>
      <c r="I17" s="689">
        <v>0</v>
      </c>
      <c r="K17" s="86">
        <f t="shared" si="0"/>
        <v>0</v>
      </c>
      <c r="L17" s="77">
        <f t="shared" si="1"/>
        <v>0</v>
      </c>
      <c r="M17" s="89"/>
      <c r="N17" s="89"/>
    </row>
    <row r="18" spans="1:15" x14ac:dyDescent="0.3">
      <c r="A18" s="80" t="s">
        <v>40</v>
      </c>
      <c r="C18" s="81">
        <v>18</v>
      </c>
      <c r="D18" s="81">
        <v>32</v>
      </c>
      <c r="E18" s="82">
        <v>1131193</v>
      </c>
      <c r="G18" s="690">
        <v>9</v>
      </c>
      <c r="H18" s="690">
        <v>16</v>
      </c>
      <c r="I18" s="690">
        <v>494038</v>
      </c>
      <c r="K18" s="86">
        <f t="shared" si="0"/>
        <v>50</v>
      </c>
      <c r="L18" s="77">
        <f t="shared" si="1"/>
        <v>43.674067997238311</v>
      </c>
    </row>
    <row r="19" spans="1:15" x14ac:dyDescent="0.2">
      <c r="A19" s="80" t="s">
        <v>41</v>
      </c>
      <c r="C19" s="81">
        <v>2</v>
      </c>
      <c r="D19" s="81">
        <v>2</v>
      </c>
      <c r="E19" s="82">
        <v>140475</v>
      </c>
      <c r="G19" s="689">
        <v>0</v>
      </c>
      <c r="H19" s="689">
        <v>0</v>
      </c>
      <c r="I19" s="689">
        <v>0</v>
      </c>
      <c r="K19" s="86">
        <f t="shared" si="0"/>
        <v>0</v>
      </c>
      <c r="L19" s="77">
        <f t="shared" si="1"/>
        <v>0</v>
      </c>
    </row>
    <row r="20" spans="1:15" s="87" customFormat="1" x14ac:dyDescent="0.3">
      <c r="A20" s="80" t="s">
        <v>42</v>
      </c>
      <c r="B20" s="32"/>
      <c r="C20" s="81">
        <v>2</v>
      </c>
      <c r="D20" s="81">
        <v>6</v>
      </c>
      <c r="E20" s="82">
        <v>121922</v>
      </c>
      <c r="F20" s="83"/>
      <c r="G20" s="690">
        <v>1</v>
      </c>
      <c r="H20" s="690">
        <v>1</v>
      </c>
      <c r="I20" s="690">
        <v>47150</v>
      </c>
      <c r="J20" s="85"/>
      <c r="K20" s="86">
        <f t="shared" si="0"/>
        <v>50</v>
      </c>
      <c r="L20" s="77">
        <f t="shared" si="1"/>
        <v>38.67226587490363</v>
      </c>
      <c r="M20" s="31"/>
      <c r="N20" s="31"/>
      <c r="O20" s="32"/>
    </row>
    <row r="21" spans="1:15" x14ac:dyDescent="0.2">
      <c r="A21" s="80" t="s">
        <v>43</v>
      </c>
      <c r="C21" s="81">
        <v>10</v>
      </c>
      <c r="D21" s="81">
        <v>16</v>
      </c>
      <c r="E21" s="82">
        <v>552316</v>
      </c>
      <c r="G21" s="689">
        <v>0</v>
      </c>
      <c r="H21" s="689">
        <v>0</v>
      </c>
      <c r="I21" s="689">
        <v>0</v>
      </c>
      <c r="K21" s="86">
        <f t="shared" si="0"/>
        <v>0</v>
      </c>
      <c r="L21" s="77">
        <f t="shared" si="1"/>
        <v>0</v>
      </c>
    </row>
    <row r="22" spans="1:15" x14ac:dyDescent="0.2">
      <c r="A22" s="80" t="s">
        <v>44</v>
      </c>
      <c r="C22" s="81">
        <v>3</v>
      </c>
      <c r="D22" s="81">
        <v>6</v>
      </c>
      <c r="E22" s="82">
        <v>158138</v>
      </c>
      <c r="G22" s="689">
        <v>0</v>
      </c>
      <c r="H22" s="689">
        <v>0</v>
      </c>
      <c r="I22" s="689">
        <v>0</v>
      </c>
      <c r="K22" s="86">
        <f t="shared" si="0"/>
        <v>0</v>
      </c>
      <c r="L22" s="77">
        <f t="shared" si="1"/>
        <v>0</v>
      </c>
    </row>
    <row r="23" spans="1:15" x14ac:dyDescent="0.3">
      <c r="A23" s="80" t="s">
        <v>45</v>
      </c>
      <c r="B23" s="87"/>
      <c r="C23" s="81">
        <v>6</v>
      </c>
      <c r="D23" s="81">
        <v>11</v>
      </c>
      <c r="E23" s="82">
        <v>299606</v>
      </c>
      <c r="G23" s="690">
        <v>2</v>
      </c>
      <c r="H23" s="690">
        <v>2</v>
      </c>
      <c r="I23" s="690">
        <v>68665</v>
      </c>
      <c r="J23" s="91"/>
      <c r="K23" s="86">
        <f t="shared" si="0"/>
        <v>33.333333333333329</v>
      </c>
      <c r="L23" s="77">
        <f t="shared" si="1"/>
        <v>22.918432875176066</v>
      </c>
      <c r="O23" s="87"/>
    </row>
    <row r="24" spans="1:15" s="87" customFormat="1" x14ac:dyDescent="0.3">
      <c r="A24" s="72" t="s">
        <v>46</v>
      </c>
      <c r="C24" s="93">
        <f>SUM(C16:C23)</f>
        <v>44</v>
      </c>
      <c r="D24" s="93">
        <f>SUM(D16:D23)</f>
        <v>76</v>
      </c>
      <c r="E24" s="93">
        <f>SUM(E16:E23)</f>
        <v>2550223</v>
      </c>
      <c r="F24" s="90"/>
      <c r="G24" s="93">
        <f>SUM(G16:G23)</f>
        <v>13</v>
      </c>
      <c r="H24" s="93">
        <f>SUM(H16:H23)</f>
        <v>20</v>
      </c>
      <c r="I24" s="93">
        <f>SUM(I16:I23)</f>
        <v>638316</v>
      </c>
      <c r="J24" s="91"/>
      <c r="K24" s="94">
        <f t="shared" ref="K24" si="2">G24/C24*100</f>
        <v>29.545454545454547</v>
      </c>
      <c r="L24" s="95">
        <f t="shared" ref="L24" si="3">I24/E24*100</f>
        <v>25.029811118478655</v>
      </c>
      <c r="M24" s="89"/>
      <c r="N24" s="89"/>
    </row>
    <row r="25" spans="1:15" s="87" customFormat="1" x14ac:dyDescent="0.3">
      <c r="A25" s="72"/>
      <c r="C25" s="93"/>
      <c r="D25" s="93"/>
      <c r="E25" s="93"/>
      <c r="F25" s="90"/>
      <c r="G25" s="93"/>
      <c r="H25" s="93"/>
      <c r="I25" s="93"/>
      <c r="J25" s="91"/>
      <c r="K25" s="94"/>
      <c r="L25" s="95"/>
      <c r="M25" s="89"/>
      <c r="N25" s="89"/>
    </row>
    <row r="26" spans="1:15" s="87" customFormat="1" x14ac:dyDescent="0.3">
      <c r="A26" s="96" t="s">
        <v>47</v>
      </c>
      <c r="C26" s="97"/>
      <c r="D26" s="88"/>
      <c r="E26" s="89"/>
      <c r="F26" s="90"/>
      <c r="G26" s="88"/>
      <c r="H26" s="88"/>
      <c r="I26" s="89"/>
      <c r="J26" s="91"/>
      <c r="K26" s="92"/>
      <c r="L26" s="92"/>
      <c r="M26" s="89"/>
      <c r="N26" s="89"/>
    </row>
    <row r="27" spans="1:15" x14ac:dyDescent="0.2">
      <c r="A27" s="80" t="s">
        <v>48</v>
      </c>
      <c r="C27" s="81">
        <v>4</v>
      </c>
      <c r="D27" s="81">
        <v>14</v>
      </c>
      <c r="E27" s="82">
        <v>214966</v>
      </c>
      <c r="G27" s="84">
        <v>0</v>
      </c>
      <c r="H27" s="84">
        <v>0</v>
      </c>
      <c r="I27" s="84">
        <v>0</v>
      </c>
      <c r="K27" s="86">
        <f>G27/C27*100</f>
        <v>0</v>
      </c>
      <c r="L27" s="77">
        <f>I27/E27*100</f>
        <v>0</v>
      </c>
    </row>
    <row r="28" spans="1:15" x14ac:dyDescent="0.2">
      <c r="A28" s="80" t="s">
        <v>49</v>
      </c>
      <c r="C28" s="81">
        <v>7</v>
      </c>
      <c r="D28" s="81">
        <v>12</v>
      </c>
      <c r="E28" s="82">
        <v>307895</v>
      </c>
      <c r="G28" s="84">
        <v>3</v>
      </c>
      <c r="H28" s="84">
        <v>8</v>
      </c>
      <c r="I28" s="84">
        <v>160801</v>
      </c>
      <c r="K28" s="86">
        <f>G28/C28*100</f>
        <v>42.857142857142854</v>
      </c>
      <c r="L28" s="77">
        <f>I28/E28*100</f>
        <v>52.225921174426347</v>
      </c>
    </row>
    <row r="29" spans="1:15" x14ac:dyDescent="0.3">
      <c r="A29" s="80" t="s">
        <v>50</v>
      </c>
      <c r="C29" s="81">
        <v>7</v>
      </c>
      <c r="D29" s="81">
        <v>12</v>
      </c>
      <c r="E29" s="82">
        <v>286011</v>
      </c>
      <c r="G29" s="511">
        <v>2</v>
      </c>
      <c r="H29" s="511">
        <v>6</v>
      </c>
      <c r="I29" s="511">
        <v>57786</v>
      </c>
      <c r="K29" s="86">
        <f>G29/C29*100</f>
        <v>28.571428571428569</v>
      </c>
      <c r="L29" s="77">
        <f>I29/E29*100</f>
        <v>20.204118023432667</v>
      </c>
    </row>
    <row r="30" spans="1:15" s="87" customFormat="1" x14ac:dyDescent="0.2">
      <c r="A30" s="80" t="s">
        <v>229</v>
      </c>
      <c r="C30" s="81">
        <v>4</v>
      </c>
      <c r="D30" s="81">
        <v>5</v>
      </c>
      <c r="E30" s="82">
        <v>195997</v>
      </c>
      <c r="F30" s="83"/>
      <c r="G30" s="84">
        <v>0</v>
      </c>
      <c r="H30" s="84">
        <v>0</v>
      </c>
      <c r="I30" s="84">
        <v>0</v>
      </c>
      <c r="J30" s="91"/>
      <c r="K30" s="86">
        <f>G30/C30*100</f>
        <v>0</v>
      </c>
      <c r="L30" s="77">
        <f>I30/E30*100</f>
        <v>0</v>
      </c>
      <c r="M30" s="89"/>
      <c r="N30" s="89"/>
    </row>
    <row r="31" spans="1:15" s="87" customFormat="1" x14ac:dyDescent="0.3">
      <c r="A31" s="96" t="s">
        <v>51</v>
      </c>
      <c r="C31" s="98">
        <f>SUM(C27:C30)</f>
        <v>22</v>
      </c>
      <c r="D31" s="98">
        <f>SUM(D27:D30)</f>
        <v>43</v>
      </c>
      <c r="E31" s="98">
        <f>SUM(E27:E30)</f>
        <v>1004869</v>
      </c>
      <c r="F31" s="90"/>
      <c r="G31" s="98">
        <f>SUM(G27:G30)</f>
        <v>5</v>
      </c>
      <c r="H31" s="98">
        <f>SUM(H27:H30)</f>
        <v>14</v>
      </c>
      <c r="I31" s="98">
        <f>SUM(I27:I30)</f>
        <v>218587</v>
      </c>
      <c r="J31" s="91"/>
      <c r="K31" s="94">
        <f>G31/C31*100</f>
        <v>22.727272727272727</v>
      </c>
      <c r="L31" s="95">
        <f>I31/E31*100</f>
        <v>21.752785686492469</v>
      </c>
      <c r="M31" s="89"/>
      <c r="N31" s="89"/>
    </row>
    <row r="32" spans="1:15" s="87" customFormat="1" x14ac:dyDescent="0.3">
      <c r="A32" s="96"/>
      <c r="C32" s="98"/>
      <c r="D32" s="98"/>
      <c r="E32" s="98"/>
      <c r="F32" s="90"/>
      <c r="G32" s="93"/>
      <c r="H32" s="93"/>
      <c r="I32" s="93"/>
      <c r="J32" s="91"/>
      <c r="K32" s="94"/>
      <c r="L32" s="95"/>
      <c r="M32" s="89"/>
      <c r="N32" s="89"/>
    </row>
    <row r="33" spans="1:15" s="87" customFormat="1" x14ac:dyDescent="0.3">
      <c r="A33" s="72" t="s">
        <v>52</v>
      </c>
      <c r="C33" s="88"/>
      <c r="D33" s="88"/>
      <c r="E33" s="89"/>
      <c r="F33" s="90"/>
      <c r="G33" s="88"/>
      <c r="H33" s="88"/>
      <c r="I33" s="89"/>
      <c r="J33" s="91"/>
      <c r="K33" s="92"/>
      <c r="L33" s="92"/>
      <c r="M33" s="89"/>
      <c r="N33" s="89"/>
    </row>
    <row r="34" spans="1:15" s="87" customFormat="1" x14ac:dyDescent="0.2">
      <c r="A34" s="80" t="s">
        <v>53</v>
      </c>
      <c r="C34" s="81">
        <v>7</v>
      </c>
      <c r="D34" s="81">
        <v>9</v>
      </c>
      <c r="E34" s="82">
        <v>345485</v>
      </c>
      <c r="F34" s="83"/>
      <c r="G34" s="84">
        <v>1</v>
      </c>
      <c r="H34" s="84">
        <v>1</v>
      </c>
      <c r="I34" s="84">
        <v>21114</v>
      </c>
      <c r="J34" s="91"/>
      <c r="K34" s="86">
        <f t="shared" ref="K34:K43" si="4">G34/C34*100</f>
        <v>14.285714285714285</v>
      </c>
      <c r="L34" s="77">
        <f t="shared" ref="L34:L43" si="5">I34/E34*100</f>
        <v>6.1114085995050438</v>
      </c>
      <c r="M34" s="89"/>
      <c r="N34" s="89"/>
    </row>
    <row r="35" spans="1:15" x14ac:dyDescent="0.2">
      <c r="A35" s="80" t="s">
        <v>232</v>
      </c>
      <c r="C35" s="81">
        <v>1</v>
      </c>
      <c r="D35" s="81">
        <v>1</v>
      </c>
      <c r="E35" s="82">
        <v>75000</v>
      </c>
      <c r="G35" s="84">
        <v>0</v>
      </c>
      <c r="H35" s="84">
        <v>0</v>
      </c>
      <c r="I35" s="84">
        <v>0</v>
      </c>
      <c r="K35" s="86">
        <f t="shared" si="4"/>
        <v>0</v>
      </c>
      <c r="L35" s="77">
        <f t="shared" si="5"/>
        <v>0</v>
      </c>
    </row>
    <row r="36" spans="1:15" s="87" customFormat="1" x14ac:dyDescent="0.3">
      <c r="A36" s="80" t="s">
        <v>54</v>
      </c>
      <c r="B36" s="32"/>
      <c r="C36" s="81">
        <v>40</v>
      </c>
      <c r="D36" s="81">
        <v>69</v>
      </c>
      <c r="E36" s="82">
        <v>2361372</v>
      </c>
      <c r="F36" s="83"/>
      <c r="G36" s="690">
        <v>11</v>
      </c>
      <c r="H36" s="690">
        <v>23</v>
      </c>
      <c r="I36" s="690">
        <v>615073</v>
      </c>
      <c r="J36" s="85"/>
      <c r="K36" s="86">
        <f t="shared" si="4"/>
        <v>27.500000000000004</v>
      </c>
      <c r="L36" s="77">
        <f t="shared" si="5"/>
        <v>26.047272517841325</v>
      </c>
      <c r="M36" s="31"/>
      <c r="N36" s="31"/>
      <c r="O36" s="32"/>
    </row>
    <row r="37" spans="1:15" x14ac:dyDescent="0.2">
      <c r="A37" s="80" t="s">
        <v>230</v>
      </c>
      <c r="C37" s="81">
        <v>2</v>
      </c>
      <c r="D37" s="81">
        <v>2</v>
      </c>
      <c r="E37" s="82">
        <v>44300</v>
      </c>
      <c r="G37" s="689">
        <v>0</v>
      </c>
      <c r="H37" s="689">
        <v>0</v>
      </c>
      <c r="I37" s="689">
        <v>0</v>
      </c>
      <c r="K37" s="86">
        <f t="shared" si="4"/>
        <v>0</v>
      </c>
      <c r="L37" s="77">
        <f t="shared" si="5"/>
        <v>0</v>
      </c>
    </row>
    <row r="38" spans="1:15" x14ac:dyDescent="0.3">
      <c r="A38" s="80" t="s">
        <v>55</v>
      </c>
      <c r="C38" s="81">
        <v>17</v>
      </c>
      <c r="D38" s="81">
        <v>37</v>
      </c>
      <c r="E38" s="82">
        <v>933359</v>
      </c>
      <c r="G38" s="690">
        <v>7</v>
      </c>
      <c r="H38" s="690">
        <v>17</v>
      </c>
      <c r="I38" s="690">
        <v>247925</v>
      </c>
      <c r="K38" s="86">
        <f t="shared" si="4"/>
        <v>41.17647058823529</v>
      </c>
      <c r="L38" s="77">
        <f t="shared" si="5"/>
        <v>26.5626623839273</v>
      </c>
    </row>
    <row r="39" spans="1:15" x14ac:dyDescent="0.2">
      <c r="A39" s="80" t="s">
        <v>56</v>
      </c>
      <c r="B39" s="87"/>
      <c r="C39" s="81">
        <v>30</v>
      </c>
      <c r="D39" s="81">
        <v>66</v>
      </c>
      <c r="E39" s="82">
        <v>2035791</v>
      </c>
      <c r="G39" s="689">
        <v>13</v>
      </c>
      <c r="H39" s="689">
        <v>28</v>
      </c>
      <c r="I39" s="689">
        <v>832800</v>
      </c>
      <c r="J39" s="91"/>
      <c r="K39" s="86">
        <f t="shared" si="4"/>
        <v>43.333333333333336</v>
      </c>
      <c r="L39" s="77">
        <f t="shared" si="5"/>
        <v>40.907932101085031</v>
      </c>
      <c r="M39" s="89"/>
      <c r="N39" s="89"/>
      <c r="O39" s="87"/>
    </row>
    <row r="40" spans="1:15" x14ac:dyDescent="0.3">
      <c r="A40" s="80" t="s">
        <v>57</v>
      </c>
      <c r="C40" s="81">
        <v>33</v>
      </c>
      <c r="D40" s="81">
        <v>60</v>
      </c>
      <c r="E40" s="82">
        <v>2039336</v>
      </c>
      <c r="G40" s="690">
        <v>15</v>
      </c>
      <c r="H40" s="690">
        <v>28</v>
      </c>
      <c r="I40" s="690">
        <v>778099</v>
      </c>
      <c r="K40" s="86">
        <f t="shared" si="4"/>
        <v>45.454545454545453</v>
      </c>
      <c r="L40" s="77">
        <f t="shared" si="5"/>
        <v>38.154526767536098</v>
      </c>
    </row>
    <row r="41" spans="1:15" x14ac:dyDescent="0.3">
      <c r="A41" s="80" t="s">
        <v>58</v>
      </c>
      <c r="C41" s="81">
        <v>7</v>
      </c>
      <c r="D41" s="81">
        <v>10</v>
      </c>
      <c r="E41" s="82">
        <v>378604</v>
      </c>
      <c r="G41" s="690">
        <v>3</v>
      </c>
      <c r="H41" s="690">
        <v>5</v>
      </c>
      <c r="I41" s="690">
        <v>135944</v>
      </c>
      <c r="K41" s="86">
        <f t="shared" si="4"/>
        <v>42.857142857142854</v>
      </c>
      <c r="L41" s="77">
        <f t="shared" si="5"/>
        <v>35.906646522487875</v>
      </c>
    </row>
    <row r="42" spans="1:15" x14ac:dyDescent="0.3">
      <c r="A42" s="80" t="s">
        <v>59</v>
      </c>
      <c r="B42" s="87"/>
      <c r="C42" s="81">
        <v>17</v>
      </c>
      <c r="D42" s="81">
        <v>38</v>
      </c>
      <c r="E42" s="82">
        <v>1044778</v>
      </c>
      <c r="G42" s="690">
        <v>7</v>
      </c>
      <c r="H42" s="690">
        <v>17</v>
      </c>
      <c r="I42" s="690">
        <v>409359</v>
      </c>
      <c r="J42" s="91"/>
      <c r="K42" s="86">
        <f t="shared" si="4"/>
        <v>41.17647058823529</v>
      </c>
      <c r="L42" s="77">
        <f t="shared" si="5"/>
        <v>39.181433759133519</v>
      </c>
      <c r="M42" s="89"/>
      <c r="N42" s="89"/>
      <c r="O42" s="87"/>
    </row>
    <row r="43" spans="1:15" s="87" customFormat="1" x14ac:dyDescent="0.2">
      <c r="A43" s="80" t="s">
        <v>231</v>
      </c>
      <c r="B43" s="32"/>
      <c r="C43" s="81">
        <v>1</v>
      </c>
      <c r="D43" s="81">
        <v>1</v>
      </c>
      <c r="E43" s="82">
        <v>67460</v>
      </c>
      <c r="F43" s="83"/>
      <c r="G43" s="689">
        <v>0</v>
      </c>
      <c r="H43" s="689">
        <v>0</v>
      </c>
      <c r="I43" s="689">
        <v>0</v>
      </c>
      <c r="J43" s="85"/>
      <c r="K43" s="86">
        <f t="shared" si="4"/>
        <v>0</v>
      </c>
      <c r="L43" s="77">
        <f t="shared" si="5"/>
        <v>0</v>
      </c>
      <c r="M43" s="31"/>
      <c r="N43" s="31"/>
      <c r="O43" s="32"/>
    </row>
    <row r="44" spans="1:15" s="87" customFormat="1" x14ac:dyDescent="0.2">
      <c r="A44" s="80" t="s">
        <v>60</v>
      </c>
      <c r="B44" s="32"/>
      <c r="C44" s="81"/>
      <c r="D44" s="81"/>
      <c r="E44" s="82"/>
      <c r="F44" s="83"/>
      <c r="G44" s="689"/>
      <c r="H44" s="689"/>
      <c r="I44" s="689"/>
      <c r="J44" s="85"/>
      <c r="K44" s="86"/>
      <c r="L44" s="77"/>
      <c r="M44" s="31"/>
      <c r="N44" s="31"/>
      <c r="O44" s="32"/>
    </row>
    <row r="45" spans="1:15" x14ac:dyDescent="0.2">
      <c r="A45" s="80" t="s">
        <v>234</v>
      </c>
      <c r="C45" s="81">
        <v>3</v>
      </c>
      <c r="D45" s="81">
        <v>5</v>
      </c>
      <c r="E45" s="82">
        <v>184279</v>
      </c>
      <c r="G45" s="689">
        <v>0</v>
      </c>
      <c r="H45" s="689">
        <v>0</v>
      </c>
      <c r="I45" s="689">
        <v>0</v>
      </c>
      <c r="K45" s="86">
        <f t="shared" ref="K45:K52" si="6">G45/C45*100</f>
        <v>0</v>
      </c>
      <c r="L45" s="77">
        <f t="shared" ref="L45:L52" si="7">I45/E45*100</f>
        <v>0</v>
      </c>
    </row>
    <row r="46" spans="1:15" s="87" customFormat="1" x14ac:dyDescent="0.2">
      <c r="A46" s="80" t="s">
        <v>233</v>
      </c>
      <c r="B46" s="32"/>
      <c r="C46" s="81">
        <v>2</v>
      </c>
      <c r="D46" s="81">
        <v>5</v>
      </c>
      <c r="E46" s="82">
        <v>120482</v>
      </c>
      <c r="F46" s="83"/>
      <c r="G46" s="689">
        <v>1</v>
      </c>
      <c r="H46" s="689">
        <v>4</v>
      </c>
      <c r="I46" s="689">
        <v>42306</v>
      </c>
      <c r="J46" s="85"/>
      <c r="K46" s="86">
        <f t="shared" si="6"/>
        <v>50</v>
      </c>
      <c r="L46" s="77">
        <f t="shared" si="7"/>
        <v>35.113958931624637</v>
      </c>
      <c r="M46" s="31"/>
      <c r="N46" s="31"/>
      <c r="O46" s="32"/>
    </row>
    <row r="47" spans="1:15" x14ac:dyDescent="0.3">
      <c r="A47" s="80" t="s">
        <v>61</v>
      </c>
      <c r="B47" s="87"/>
      <c r="C47" s="81">
        <v>36</v>
      </c>
      <c r="D47" s="81">
        <v>85</v>
      </c>
      <c r="E47" s="82">
        <v>2293646</v>
      </c>
      <c r="G47" s="690">
        <v>12</v>
      </c>
      <c r="H47" s="690">
        <v>41</v>
      </c>
      <c r="I47" s="690">
        <v>551081</v>
      </c>
      <c r="J47" s="91"/>
      <c r="K47" s="86">
        <f t="shared" si="6"/>
        <v>33.333333333333329</v>
      </c>
      <c r="L47" s="77">
        <f t="shared" si="7"/>
        <v>24.026419072515985</v>
      </c>
      <c r="M47" s="89"/>
      <c r="N47" s="89"/>
      <c r="O47" s="87"/>
    </row>
    <row r="48" spans="1:15" x14ac:dyDescent="0.3">
      <c r="A48" s="80" t="s">
        <v>62</v>
      </c>
      <c r="C48" s="81">
        <v>5</v>
      </c>
      <c r="D48" s="81">
        <v>13</v>
      </c>
      <c r="E48" s="82">
        <v>329048</v>
      </c>
      <c r="G48" s="690">
        <v>3</v>
      </c>
      <c r="H48" s="690">
        <v>9</v>
      </c>
      <c r="I48" s="690">
        <v>173074</v>
      </c>
      <c r="K48" s="86">
        <f t="shared" si="6"/>
        <v>60</v>
      </c>
      <c r="L48" s="77">
        <f t="shared" si="7"/>
        <v>52.598405095913058</v>
      </c>
    </row>
    <row r="49" spans="1:15" s="87" customFormat="1" x14ac:dyDescent="0.2">
      <c r="A49" s="80" t="s">
        <v>63</v>
      </c>
      <c r="B49" s="32"/>
      <c r="C49" s="81">
        <v>1</v>
      </c>
      <c r="D49" s="81">
        <v>1</v>
      </c>
      <c r="E49" s="82">
        <v>75000</v>
      </c>
      <c r="F49" s="83"/>
      <c r="G49" s="689">
        <v>0</v>
      </c>
      <c r="H49" s="689">
        <v>0</v>
      </c>
      <c r="I49" s="689">
        <v>0</v>
      </c>
      <c r="J49" s="85"/>
      <c r="K49" s="86">
        <f t="shared" si="6"/>
        <v>0</v>
      </c>
      <c r="L49" s="77">
        <f t="shared" si="7"/>
        <v>0</v>
      </c>
      <c r="M49" s="31"/>
      <c r="N49" s="31"/>
      <c r="O49" s="32"/>
    </row>
    <row r="50" spans="1:15" x14ac:dyDescent="0.2">
      <c r="A50" s="80" t="s">
        <v>64</v>
      </c>
      <c r="B50" s="87"/>
      <c r="C50" s="81">
        <v>8</v>
      </c>
      <c r="D50" s="81">
        <v>20</v>
      </c>
      <c r="E50" s="82">
        <v>427972</v>
      </c>
      <c r="G50" s="689">
        <v>5</v>
      </c>
      <c r="H50" s="689">
        <v>13</v>
      </c>
      <c r="I50" s="689">
        <v>293956</v>
      </c>
      <c r="J50" s="91"/>
      <c r="K50" s="86">
        <f t="shared" si="6"/>
        <v>62.5</v>
      </c>
      <c r="L50" s="77">
        <f t="shared" si="7"/>
        <v>68.685801874889009</v>
      </c>
      <c r="M50" s="89"/>
      <c r="N50" s="89"/>
      <c r="O50" s="87"/>
    </row>
    <row r="51" spans="1:15" x14ac:dyDescent="0.2">
      <c r="A51" s="80" t="s">
        <v>65</v>
      </c>
      <c r="C51" s="81">
        <v>9</v>
      </c>
      <c r="D51" s="81">
        <v>28</v>
      </c>
      <c r="E51" s="82">
        <v>618353</v>
      </c>
      <c r="G51" s="689">
        <v>4</v>
      </c>
      <c r="H51" s="689">
        <v>14</v>
      </c>
      <c r="I51" s="689">
        <v>289007</v>
      </c>
      <c r="K51" s="86">
        <f t="shared" si="6"/>
        <v>44.444444444444443</v>
      </c>
      <c r="L51" s="77">
        <f t="shared" si="7"/>
        <v>46.738189998269597</v>
      </c>
    </row>
    <row r="52" spans="1:15" s="87" customFormat="1" x14ac:dyDescent="0.3">
      <c r="A52" s="72" t="s">
        <v>66</v>
      </c>
      <c r="C52" s="93">
        <f>SUM(C34:C51)</f>
        <v>219</v>
      </c>
      <c r="D52" s="93">
        <f>SUM(D34:D51)</f>
        <v>450</v>
      </c>
      <c r="E52" s="93">
        <f>SUM(E34:E51)</f>
        <v>13374265</v>
      </c>
      <c r="F52" s="90"/>
      <c r="G52" s="93">
        <f>SUM(G34:G51)</f>
        <v>82</v>
      </c>
      <c r="H52" s="93">
        <f>SUM(H34:H51)</f>
        <v>200</v>
      </c>
      <c r="I52" s="93">
        <f>SUM(I34:I51)</f>
        <v>4389738</v>
      </c>
      <c r="J52" s="91"/>
      <c r="K52" s="94">
        <f t="shared" si="6"/>
        <v>37.442922374429223</v>
      </c>
      <c r="L52" s="95">
        <f t="shared" si="7"/>
        <v>32.822274719395793</v>
      </c>
      <c r="M52" s="89"/>
      <c r="N52" s="89"/>
    </row>
    <row r="53" spans="1:15" s="87" customFormat="1" x14ac:dyDescent="0.3">
      <c r="A53" s="72"/>
      <c r="C53" s="93"/>
      <c r="D53" s="93"/>
      <c r="E53" s="93"/>
      <c r="F53" s="90"/>
      <c r="G53" s="93"/>
      <c r="H53" s="93"/>
      <c r="I53" s="93"/>
      <c r="J53" s="91"/>
      <c r="K53" s="94"/>
      <c r="L53" s="95"/>
      <c r="M53" s="89"/>
      <c r="N53" s="89"/>
    </row>
    <row r="54" spans="1:15" s="87" customFormat="1" x14ac:dyDescent="0.3">
      <c r="A54" s="72" t="s">
        <v>67</v>
      </c>
      <c r="C54" s="88"/>
      <c r="D54" s="88"/>
      <c r="E54" s="89"/>
      <c r="F54" s="90"/>
      <c r="G54" s="88"/>
      <c r="H54" s="88"/>
      <c r="I54" s="89"/>
      <c r="J54" s="91"/>
      <c r="K54" s="92"/>
      <c r="L54" s="92"/>
      <c r="M54" s="89"/>
      <c r="N54" s="89"/>
    </row>
    <row r="55" spans="1:15" x14ac:dyDescent="0.3">
      <c r="A55" s="80" t="s">
        <v>236</v>
      </c>
      <c r="C55" s="81">
        <v>2</v>
      </c>
      <c r="D55" s="81">
        <v>2</v>
      </c>
      <c r="E55" s="82">
        <v>100064</v>
      </c>
      <c r="G55" s="690">
        <v>2</v>
      </c>
      <c r="H55" s="690">
        <v>2</v>
      </c>
      <c r="I55" s="690">
        <v>62914</v>
      </c>
      <c r="K55" s="86">
        <f t="shared" ref="K55:K82" si="8">G55/C55*100</f>
        <v>100</v>
      </c>
      <c r="L55" s="77">
        <f t="shared" ref="L55:L82" si="9">I55/E55*100</f>
        <v>62.873760793092423</v>
      </c>
    </row>
    <row r="56" spans="1:15" x14ac:dyDescent="0.3">
      <c r="A56" s="80" t="s">
        <v>68</v>
      </c>
      <c r="C56" s="81">
        <v>7</v>
      </c>
      <c r="D56" s="81">
        <v>18</v>
      </c>
      <c r="E56" s="82">
        <v>403556</v>
      </c>
      <c r="G56" s="690">
        <v>1</v>
      </c>
      <c r="H56" s="690">
        <v>2</v>
      </c>
      <c r="I56" s="690">
        <v>39863</v>
      </c>
      <c r="K56" s="86">
        <f t="shared" si="8"/>
        <v>14.285714285714285</v>
      </c>
      <c r="L56" s="77">
        <f t="shared" si="9"/>
        <v>9.8779351564590794</v>
      </c>
    </row>
    <row r="57" spans="1:15" x14ac:dyDescent="0.3">
      <c r="A57" s="80" t="s">
        <v>237</v>
      </c>
      <c r="C57" s="81">
        <v>43</v>
      </c>
      <c r="D57" s="81">
        <v>59</v>
      </c>
      <c r="E57" s="82">
        <v>2489584</v>
      </c>
      <c r="G57" s="690">
        <v>13</v>
      </c>
      <c r="H57" s="690">
        <v>18</v>
      </c>
      <c r="I57" s="690">
        <v>608780</v>
      </c>
      <c r="K57" s="86">
        <f t="shared" si="8"/>
        <v>30.232558139534881</v>
      </c>
      <c r="L57" s="77">
        <f t="shared" si="9"/>
        <v>24.453081318003328</v>
      </c>
    </row>
    <row r="58" spans="1:15" x14ac:dyDescent="0.2">
      <c r="A58" s="80" t="s">
        <v>235</v>
      </c>
      <c r="B58" s="87"/>
      <c r="C58" s="81">
        <v>1</v>
      </c>
      <c r="D58" s="81">
        <v>7</v>
      </c>
      <c r="E58" s="82">
        <v>74972</v>
      </c>
      <c r="G58" s="689">
        <v>0</v>
      </c>
      <c r="H58" s="689">
        <v>0</v>
      </c>
      <c r="I58" s="689">
        <v>0</v>
      </c>
      <c r="J58" s="91"/>
      <c r="K58" s="86">
        <f t="shared" si="8"/>
        <v>0</v>
      </c>
      <c r="L58" s="77">
        <f t="shared" si="9"/>
        <v>0</v>
      </c>
      <c r="M58" s="89"/>
      <c r="N58" s="89"/>
      <c r="O58" s="87"/>
    </row>
    <row r="59" spans="1:15" x14ac:dyDescent="0.3">
      <c r="A59" s="80" t="s">
        <v>69</v>
      </c>
      <c r="C59" s="81">
        <v>15</v>
      </c>
      <c r="D59" s="81">
        <v>20</v>
      </c>
      <c r="E59" s="82">
        <v>824345</v>
      </c>
      <c r="G59" s="690">
        <v>7</v>
      </c>
      <c r="H59" s="690">
        <v>9</v>
      </c>
      <c r="I59" s="690">
        <v>428322</v>
      </c>
      <c r="K59" s="86">
        <f t="shared" si="8"/>
        <v>46.666666666666664</v>
      </c>
      <c r="L59" s="77">
        <f t="shared" si="9"/>
        <v>51.959070534788218</v>
      </c>
    </row>
    <row r="60" spans="1:15" x14ac:dyDescent="0.2">
      <c r="A60" s="80" t="s">
        <v>243</v>
      </c>
      <c r="B60" s="87"/>
      <c r="C60" s="81">
        <v>1</v>
      </c>
      <c r="D60" s="81">
        <v>1</v>
      </c>
      <c r="E60" s="82">
        <v>51252</v>
      </c>
      <c r="G60" s="689">
        <v>0</v>
      </c>
      <c r="H60" s="689">
        <v>0</v>
      </c>
      <c r="I60" s="689">
        <v>0</v>
      </c>
      <c r="J60" s="91"/>
      <c r="K60" s="86">
        <f t="shared" si="8"/>
        <v>0</v>
      </c>
      <c r="L60" s="77">
        <f t="shared" si="9"/>
        <v>0</v>
      </c>
      <c r="M60" s="89"/>
      <c r="N60" s="89"/>
      <c r="O60" s="87"/>
    </row>
    <row r="61" spans="1:15" x14ac:dyDescent="0.3">
      <c r="A61" s="80" t="s">
        <v>70</v>
      </c>
      <c r="C61" s="81">
        <v>11</v>
      </c>
      <c r="D61" s="81">
        <v>27</v>
      </c>
      <c r="E61" s="82">
        <v>690036</v>
      </c>
      <c r="G61" s="690">
        <v>2</v>
      </c>
      <c r="H61" s="690">
        <v>9</v>
      </c>
      <c r="I61" s="690">
        <v>130215</v>
      </c>
      <c r="K61" s="86">
        <f t="shared" si="8"/>
        <v>18.181818181818183</v>
      </c>
      <c r="L61" s="77">
        <f t="shared" si="9"/>
        <v>18.870754569326817</v>
      </c>
      <c r="M61" s="89"/>
      <c r="N61" s="89"/>
    </row>
    <row r="62" spans="1:15" x14ac:dyDescent="0.3">
      <c r="A62" s="80" t="s">
        <v>71</v>
      </c>
      <c r="C62" s="81">
        <v>1</v>
      </c>
      <c r="D62" s="81">
        <v>1</v>
      </c>
      <c r="E62" s="82">
        <v>59772</v>
      </c>
      <c r="G62" s="690">
        <v>0</v>
      </c>
      <c r="H62" s="690">
        <v>0</v>
      </c>
      <c r="I62" s="690">
        <v>0</v>
      </c>
      <c r="K62" s="86">
        <f t="shared" si="8"/>
        <v>0</v>
      </c>
      <c r="L62" s="77">
        <f t="shared" si="9"/>
        <v>0</v>
      </c>
    </row>
    <row r="63" spans="1:15" x14ac:dyDescent="0.3">
      <c r="A63" s="80" t="s">
        <v>72</v>
      </c>
      <c r="C63" s="81">
        <v>14</v>
      </c>
      <c r="D63" s="81">
        <v>29</v>
      </c>
      <c r="E63" s="82">
        <v>843974</v>
      </c>
      <c r="G63" s="690">
        <v>8</v>
      </c>
      <c r="H63" s="690">
        <v>22</v>
      </c>
      <c r="I63" s="690">
        <v>448282</v>
      </c>
      <c r="K63" s="86">
        <f t="shared" si="8"/>
        <v>57.142857142857139</v>
      </c>
      <c r="L63" s="77">
        <f t="shared" si="9"/>
        <v>53.11561730574639</v>
      </c>
      <c r="M63" s="89"/>
      <c r="N63" s="89"/>
    </row>
    <row r="64" spans="1:15" x14ac:dyDescent="0.3">
      <c r="A64" s="80" t="s">
        <v>73</v>
      </c>
      <c r="C64" s="81">
        <v>14</v>
      </c>
      <c r="D64" s="81">
        <v>32</v>
      </c>
      <c r="E64" s="82">
        <v>721728</v>
      </c>
      <c r="G64" s="690">
        <v>2</v>
      </c>
      <c r="H64" s="690">
        <v>7</v>
      </c>
      <c r="I64" s="690">
        <v>121569</v>
      </c>
      <c r="K64" s="86">
        <f t="shared" si="8"/>
        <v>14.285714285714285</v>
      </c>
      <c r="L64" s="77">
        <f t="shared" si="9"/>
        <v>16.844157355679702</v>
      </c>
      <c r="M64" s="89"/>
      <c r="N64" s="89"/>
    </row>
    <row r="65" spans="1:15" x14ac:dyDescent="0.2">
      <c r="A65" s="80" t="s">
        <v>74</v>
      </c>
      <c r="B65" s="87"/>
      <c r="C65" s="81">
        <v>2</v>
      </c>
      <c r="D65" s="81">
        <v>2</v>
      </c>
      <c r="E65" s="82">
        <v>145819</v>
      </c>
      <c r="G65" s="689">
        <v>0</v>
      </c>
      <c r="H65" s="689">
        <v>0</v>
      </c>
      <c r="I65" s="689">
        <v>0</v>
      </c>
      <c r="J65" s="91"/>
      <c r="K65" s="86">
        <f t="shared" si="8"/>
        <v>0</v>
      </c>
      <c r="L65" s="77">
        <f t="shared" si="9"/>
        <v>0</v>
      </c>
      <c r="M65" s="89"/>
      <c r="N65" s="89"/>
      <c r="O65" s="87"/>
    </row>
    <row r="66" spans="1:15" x14ac:dyDescent="0.3">
      <c r="A66" s="80" t="s">
        <v>75</v>
      </c>
      <c r="C66" s="81">
        <v>10</v>
      </c>
      <c r="D66" s="81">
        <v>21</v>
      </c>
      <c r="E66" s="82">
        <v>644372</v>
      </c>
      <c r="G66" s="690">
        <v>2</v>
      </c>
      <c r="H66" s="690">
        <v>4</v>
      </c>
      <c r="I66" s="690">
        <v>72325</v>
      </c>
      <c r="K66" s="86">
        <f t="shared" si="8"/>
        <v>20</v>
      </c>
      <c r="L66" s="77">
        <f t="shared" si="9"/>
        <v>11.22410657198016</v>
      </c>
    </row>
    <row r="67" spans="1:15" x14ac:dyDescent="0.3">
      <c r="A67" s="80" t="s">
        <v>76</v>
      </c>
      <c r="C67" s="81">
        <v>30</v>
      </c>
      <c r="D67" s="81">
        <v>52</v>
      </c>
      <c r="E67" s="82">
        <v>1670218</v>
      </c>
      <c r="G67" s="690">
        <v>11</v>
      </c>
      <c r="H67" s="690">
        <v>15</v>
      </c>
      <c r="I67" s="690">
        <v>459853</v>
      </c>
      <c r="K67" s="86">
        <f t="shared" si="8"/>
        <v>36.666666666666664</v>
      </c>
      <c r="L67" s="77">
        <f t="shared" si="9"/>
        <v>27.532513719765923</v>
      </c>
    </row>
    <row r="68" spans="1:15" x14ac:dyDescent="0.3">
      <c r="A68" s="80" t="s">
        <v>77</v>
      </c>
      <c r="C68" s="81">
        <v>13</v>
      </c>
      <c r="D68" s="81">
        <v>31</v>
      </c>
      <c r="E68" s="82">
        <v>832240</v>
      </c>
      <c r="G68" s="690">
        <v>7</v>
      </c>
      <c r="H68" s="690">
        <v>14</v>
      </c>
      <c r="I68" s="690">
        <v>336362</v>
      </c>
      <c r="K68" s="86">
        <f t="shared" si="8"/>
        <v>53.846153846153847</v>
      </c>
      <c r="L68" s="77">
        <f t="shared" si="9"/>
        <v>40.416466403921945</v>
      </c>
    </row>
    <row r="69" spans="1:15" x14ac:dyDescent="0.2">
      <c r="A69" s="80" t="s">
        <v>78</v>
      </c>
      <c r="C69" s="81">
        <v>2</v>
      </c>
      <c r="D69" s="81">
        <v>5</v>
      </c>
      <c r="E69" s="82">
        <v>88867</v>
      </c>
      <c r="G69" s="689">
        <v>0</v>
      </c>
      <c r="H69" s="689">
        <v>0</v>
      </c>
      <c r="I69" s="689">
        <v>0</v>
      </c>
      <c r="K69" s="86">
        <f t="shared" si="8"/>
        <v>0</v>
      </c>
      <c r="L69" s="77">
        <f t="shared" si="9"/>
        <v>0</v>
      </c>
    </row>
    <row r="70" spans="1:15" x14ac:dyDescent="0.3">
      <c r="A70" s="80" t="s">
        <v>244</v>
      </c>
      <c r="C70" s="81">
        <v>1</v>
      </c>
      <c r="D70" s="81">
        <v>2</v>
      </c>
      <c r="E70" s="82">
        <v>70820</v>
      </c>
      <c r="G70" s="690">
        <v>1</v>
      </c>
      <c r="H70" s="690">
        <v>2</v>
      </c>
      <c r="I70" s="690">
        <v>60820</v>
      </c>
      <c r="K70" s="86">
        <f t="shared" si="8"/>
        <v>100</v>
      </c>
      <c r="L70" s="77">
        <f t="shared" si="9"/>
        <v>85.879695001412031</v>
      </c>
    </row>
    <row r="71" spans="1:15" x14ac:dyDescent="0.3">
      <c r="A71" s="80" t="s">
        <v>79</v>
      </c>
      <c r="B71" s="87"/>
      <c r="C71" s="81">
        <v>29</v>
      </c>
      <c r="D71" s="81">
        <v>52</v>
      </c>
      <c r="E71" s="82">
        <v>1562256</v>
      </c>
      <c r="G71" s="690">
        <v>10</v>
      </c>
      <c r="H71" s="690">
        <v>19</v>
      </c>
      <c r="I71" s="690">
        <v>505939</v>
      </c>
      <c r="K71" s="86">
        <f t="shared" si="8"/>
        <v>34.482758620689658</v>
      </c>
      <c r="L71" s="77">
        <f t="shared" si="9"/>
        <v>32.385153265533944</v>
      </c>
    </row>
    <row r="72" spans="1:15" x14ac:dyDescent="0.3">
      <c r="A72" s="80" t="s">
        <v>80</v>
      </c>
      <c r="C72" s="81">
        <v>58</v>
      </c>
      <c r="D72" s="81">
        <v>102</v>
      </c>
      <c r="E72" s="82">
        <v>3219750</v>
      </c>
      <c r="G72" s="690">
        <v>25</v>
      </c>
      <c r="H72" s="690">
        <v>42</v>
      </c>
      <c r="I72" s="690">
        <v>1169804</v>
      </c>
      <c r="K72" s="86">
        <f t="shared" si="8"/>
        <v>43.103448275862064</v>
      </c>
      <c r="L72" s="77">
        <f t="shared" si="9"/>
        <v>36.33213758832207</v>
      </c>
    </row>
    <row r="73" spans="1:15" x14ac:dyDescent="0.3">
      <c r="A73" s="80" t="s">
        <v>238</v>
      </c>
      <c r="C73" s="81">
        <v>6</v>
      </c>
      <c r="D73" s="81">
        <v>9</v>
      </c>
      <c r="E73" s="82">
        <v>343547</v>
      </c>
      <c r="G73" s="690">
        <v>2</v>
      </c>
      <c r="H73" s="690">
        <v>5</v>
      </c>
      <c r="I73" s="690">
        <v>105469</v>
      </c>
      <c r="K73" s="86">
        <f t="shared" si="8"/>
        <v>33.333333333333329</v>
      </c>
      <c r="L73" s="77">
        <f t="shared" si="9"/>
        <v>30.70002066675011</v>
      </c>
    </row>
    <row r="74" spans="1:15" x14ac:dyDescent="0.3">
      <c r="A74" s="80" t="s">
        <v>81</v>
      </c>
      <c r="C74" s="81">
        <v>22</v>
      </c>
      <c r="D74" s="81">
        <v>47</v>
      </c>
      <c r="E74" s="82">
        <v>1411646</v>
      </c>
      <c r="G74" s="690">
        <v>14</v>
      </c>
      <c r="H74" s="690">
        <v>26</v>
      </c>
      <c r="I74" s="690">
        <v>702381</v>
      </c>
      <c r="K74" s="86">
        <f t="shared" si="8"/>
        <v>63.636363636363633</v>
      </c>
      <c r="L74" s="77">
        <f t="shared" si="9"/>
        <v>49.75617116472543</v>
      </c>
    </row>
    <row r="75" spans="1:15" x14ac:dyDescent="0.2">
      <c r="A75" s="80" t="s">
        <v>239</v>
      </c>
      <c r="C75" s="81">
        <v>2</v>
      </c>
      <c r="D75" s="81">
        <v>3</v>
      </c>
      <c r="E75" s="82">
        <v>65082</v>
      </c>
      <c r="G75" s="689">
        <v>0</v>
      </c>
      <c r="H75" s="689">
        <v>0</v>
      </c>
      <c r="I75" s="689">
        <v>0</v>
      </c>
      <c r="K75" s="86">
        <f t="shared" si="8"/>
        <v>0</v>
      </c>
      <c r="L75" s="77">
        <f t="shared" si="9"/>
        <v>0</v>
      </c>
    </row>
    <row r="76" spans="1:15" x14ac:dyDescent="0.3">
      <c r="A76" s="80" t="s">
        <v>82</v>
      </c>
      <c r="C76" s="81">
        <v>18</v>
      </c>
      <c r="D76" s="81">
        <v>38</v>
      </c>
      <c r="E76" s="82">
        <v>1104457</v>
      </c>
      <c r="G76" s="690">
        <v>5</v>
      </c>
      <c r="H76" s="690">
        <v>7</v>
      </c>
      <c r="I76" s="690">
        <v>207937</v>
      </c>
      <c r="K76" s="86">
        <f t="shared" si="8"/>
        <v>27.777777777777779</v>
      </c>
      <c r="L76" s="77">
        <f t="shared" si="9"/>
        <v>18.827079732393383</v>
      </c>
    </row>
    <row r="77" spans="1:15" x14ac:dyDescent="0.2">
      <c r="A77" s="80" t="s">
        <v>240</v>
      </c>
      <c r="C77" s="81">
        <v>1</v>
      </c>
      <c r="D77" s="81">
        <v>1</v>
      </c>
      <c r="E77" s="82">
        <v>14990</v>
      </c>
      <c r="G77" s="689">
        <v>0</v>
      </c>
      <c r="H77" s="689">
        <v>0</v>
      </c>
      <c r="I77" s="689">
        <v>0</v>
      </c>
      <c r="K77" s="86">
        <f t="shared" si="8"/>
        <v>0</v>
      </c>
      <c r="L77" s="77">
        <f t="shared" si="9"/>
        <v>0</v>
      </c>
    </row>
    <row r="78" spans="1:15" x14ac:dyDescent="0.3">
      <c r="A78" s="80" t="s">
        <v>241</v>
      </c>
      <c r="C78" s="81">
        <v>4</v>
      </c>
      <c r="D78" s="81">
        <v>6</v>
      </c>
      <c r="E78" s="82">
        <v>210594</v>
      </c>
      <c r="G78" s="690">
        <v>1</v>
      </c>
      <c r="H78" s="690">
        <v>2</v>
      </c>
      <c r="I78" s="690">
        <v>51465</v>
      </c>
      <c r="K78" s="86">
        <f t="shared" si="8"/>
        <v>25</v>
      </c>
      <c r="L78" s="77">
        <f t="shared" si="9"/>
        <v>24.438018177156046</v>
      </c>
    </row>
    <row r="79" spans="1:15" s="87" customFormat="1" x14ac:dyDescent="0.3">
      <c r="A79" s="80" t="s">
        <v>242</v>
      </c>
      <c r="B79" s="32"/>
      <c r="C79" s="81">
        <v>27</v>
      </c>
      <c r="D79" s="81">
        <v>53</v>
      </c>
      <c r="E79" s="82">
        <v>1790892</v>
      </c>
      <c r="F79" s="83"/>
      <c r="G79" s="690">
        <v>10</v>
      </c>
      <c r="H79" s="690">
        <v>20</v>
      </c>
      <c r="I79" s="690">
        <v>506362</v>
      </c>
      <c r="J79" s="85"/>
      <c r="K79" s="86">
        <f t="shared" si="8"/>
        <v>37.037037037037038</v>
      </c>
      <c r="L79" s="77">
        <f t="shared" si="9"/>
        <v>28.27429013028145</v>
      </c>
      <c r="M79" s="31"/>
      <c r="N79" s="31"/>
      <c r="O79" s="32"/>
    </row>
    <row r="80" spans="1:15" s="87" customFormat="1" x14ac:dyDescent="0.3">
      <c r="A80" s="80" t="s">
        <v>83</v>
      </c>
      <c r="B80" s="32"/>
      <c r="C80" s="81">
        <v>17</v>
      </c>
      <c r="D80" s="81">
        <v>42</v>
      </c>
      <c r="E80" s="82">
        <v>908688</v>
      </c>
      <c r="F80" s="83"/>
      <c r="G80" s="690">
        <v>7</v>
      </c>
      <c r="H80" s="690">
        <v>15</v>
      </c>
      <c r="I80" s="690">
        <v>264144</v>
      </c>
      <c r="J80" s="85"/>
      <c r="K80" s="86">
        <f t="shared" si="8"/>
        <v>41.17647058823529</v>
      </c>
      <c r="L80" s="77">
        <f t="shared" si="9"/>
        <v>29.068723258148012</v>
      </c>
      <c r="M80" s="31"/>
      <c r="N80" s="31"/>
      <c r="O80" s="32"/>
    </row>
    <row r="81" spans="1:15" s="87" customFormat="1" x14ac:dyDescent="0.3">
      <c r="A81" s="80" t="s">
        <v>84</v>
      </c>
      <c r="B81" s="32"/>
      <c r="C81" s="81">
        <v>36</v>
      </c>
      <c r="D81" s="81">
        <v>76</v>
      </c>
      <c r="E81" s="82">
        <v>2220367</v>
      </c>
      <c r="F81" s="83"/>
      <c r="G81" s="690">
        <v>9</v>
      </c>
      <c r="H81" s="690">
        <v>17</v>
      </c>
      <c r="I81" s="690">
        <v>425683</v>
      </c>
      <c r="J81" s="85"/>
      <c r="K81" s="86">
        <f t="shared" si="8"/>
        <v>25</v>
      </c>
      <c r="L81" s="77">
        <f t="shared" si="9"/>
        <v>19.171740527579452</v>
      </c>
      <c r="M81" s="89"/>
      <c r="N81" s="89"/>
      <c r="O81" s="32"/>
    </row>
    <row r="82" spans="1:15" s="87" customFormat="1" x14ac:dyDescent="0.3">
      <c r="A82" s="72" t="s">
        <v>85</v>
      </c>
      <c r="C82" s="93">
        <f>SUM(C55:C81)</f>
        <v>387</v>
      </c>
      <c r="D82" s="93">
        <f>SUM(D55:D81)</f>
        <v>738</v>
      </c>
      <c r="E82" s="93">
        <f>SUM(E55:E81)</f>
        <v>22563888</v>
      </c>
      <c r="F82" s="90"/>
      <c r="G82" s="93">
        <f>SUM(G55:G81)</f>
        <v>139</v>
      </c>
      <c r="H82" s="93">
        <f>SUM(H55:H81)</f>
        <v>257</v>
      </c>
      <c r="I82" s="93">
        <f>SUM(I55:I81)</f>
        <v>6708489</v>
      </c>
      <c r="J82" s="91"/>
      <c r="K82" s="94">
        <f t="shared" si="8"/>
        <v>35.917312661498705</v>
      </c>
      <c r="L82" s="95">
        <f t="shared" si="9"/>
        <v>29.731086238329141</v>
      </c>
      <c r="M82" s="89"/>
      <c r="N82" s="89"/>
    </row>
    <row r="83" spans="1:15" s="87" customFormat="1" x14ac:dyDescent="0.3">
      <c r="A83" s="72"/>
      <c r="C83" s="93"/>
      <c r="D83" s="93"/>
      <c r="E83" s="93"/>
      <c r="F83" s="90"/>
      <c r="G83" s="93"/>
      <c r="H83" s="93"/>
      <c r="I83" s="93"/>
      <c r="J83" s="91"/>
      <c r="K83" s="94"/>
      <c r="L83" s="95"/>
      <c r="M83" s="89"/>
      <c r="N83" s="89"/>
    </row>
    <row r="84" spans="1:15" s="87" customFormat="1" x14ac:dyDescent="0.3">
      <c r="A84" s="72" t="s">
        <v>86</v>
      </c>
      <c r="C84" s="88"/>
      <c r="D84" s="88"/>
      <c r="E84" s="89"/>
      <c r="F84" s="90"/>
      <c r="G84" s="88"/>
      <c r="H84" s="88"/>
      <c r="I84" s="89"/>
      <c r="J84" s="91"/>
      <c r="K84" s="92"/>
      <c r="L84" s="92"/>
      <c r="M84" s="89"/>
      <c r="N84" s="89"/>
    </row>
    <row r="85" spans="1:15" x14ac:dyDescent="0.2">
      <c r="A85" s="80" t="s">
        <v>246</v>
      </c>
      <c r="C85" s="81">
        <v>3</v>
      </c>
      <c r="D85" s="81">
        <v>4</v>
      </c>
      <c r="E85" s="82">
        <v>162170</v>
      </c>
      <c r="G85" s="84">
        <v>0</v>
      </c>
      <c r="H85" s="84">
        <v>0</v>
      </c>
      <c r="I85" s="84">
        <v>0</v>
      </c>
      <c r="K85" s="86">
        <f>G85/C85*100</f>
        <v>0</v>
      </c>
      <c r="L85" s="77">
        <f>I85/E85*100</f>
        <v>0</v>
      </c>
    </row>
    <row r="86" spans="1:15" x14ac:dyDescent="0.2">
      <c r="A86" s="80" t="s">
        <v>245</v>
      </c>
      <c r="C86" s="81">
        <v>3</v>
      </c>
      <c r="D86" s="81">
        <v>7</v>
      </c>
      <c r="E86" s="82">
        <v>153000</v>
      </c>
      <c r="G86" s="84">
        <v>0</v>
      </c>
      <c r="H86" s="84">
        <v>0</v>
      </c>
      <c r="I86" s="84">
        <v>0</v>
      </c>
      <c r="K86" s="86">
        <f>G86/C86*100</f>
        <v>0</v>
      </c>
      <c r="L86" s="77">
        <f>I86/E86*100</f>
        <v>0</v>
      </c>
    </row>
    <row r="87" spans="1:15" x14ac:dyDescent="0.3">
      <c r="A87" s="80" t="s">
        <v>87</v>
      </c>
      <c r="C87" s="81">
        <v>21</v>
      </c>
      <c r="D87" s="81">
        <v>41</v>
      </c>
      <c r="E87" s="82">
        <v>1121659</v>
      </c>
      <c r="G87" s="511">
        <v>6</v>
      </c>
      <c r="H87" s="511">
        <v>11</v>
      </c>
      <c r="I87" s="511">
        <v>238827</v>
      </c>
      <c r="K87" s="86">
        <f>G87/C87*100</f>
        <v>28.571428571428569</v>
      </c>
      <c r="L87" s="77">
        <f>I87/E87*100</f>
        <v>21.292300066241165</v>
      </c>
    </row>
    <row r="88" spans="1:15" x14ac:dyDescent="0.3">
      <c r="A88" s="80" t="s">
        <v>88</v>
      </c>
      <c r="C88" s="81">
        <v>10</v>
      </c>
      <c r="D88" s="81">
        <v>29</v>
      </c>
      <c r="E88" s="82">
        <v>572468</v>
      </c>
      <c r="G88" s="511">
        <v>3</v>
      </c>
      <c r="H88" s="511">
        <v>3</v>
      </c>
      <c r="I88" s="511">
        <v>143317</v>
      </c>
      <c r="K88" s="86">
        <f>G88/C88*100</f>
        <v>30</v>
      </c>
      <c r="L88" s="77">
        <f>I88/E88*100</f>
        <v>25.034936450596369</v>
      </c>
    </row>
    <row r="89" spans="1:15" s="87" customFormat="1" x14ac:dyDescent="0.3">
      <c r="A89" s="72" t="s">
        <v>89</v>
      </c>
      <c r="C89" s="93">
        <f>SUM(C85:C88)</f>
        <v>37</v>
      </c>
      <c r="D89" s="93">
        <f>SUM(D85:D88)</f>
        <v>81</v>
      </c>
      <c r="E89" s="93">
        <f>SUM(E85:E88)</f>
        <v>2009297</v>
      </c>
      <c r="F89" s="90"/>
      <c r="G89" s="93">
        <f>SUM(G85:G88)</f>
        <v>9</v>
      </c>
      <c r="H89" s="93">
        <f>SUM(H85:H88)</f>
        <v>14</v>
      </c>
      <c r="I89" s="93">
        <f>SUM(I85:I88)</f>
        <v>382144</v>
      </c>
      <c r="J89" s="91"/>
      <c r="K89" s="94">
        <f>G89/C89*100</f>
        <v>24.324324324324326</v>
      </c>
      <c r="L89" s="95">
        <f>I89/E89*100</f>
        <v>19.018791149342281</v>
      </c>
      <c r="M89" s="31"/>
      <c r="N89" s="31"/>
    </row>
    <row r="90" spans="1:15" s="87" customFormat="1" x14ac:dyDescent="0.3">
      <c r="A90" s="72"/>
      <c r="C90" s="93"/>
      <c r="D90" s="93"/>
      <c r="E90" s="93"/>
      <c r="F90" s="90"/>
      <c r="G90" s="93"/>
      <c r="H90" s="93"/>
      <c r="I90" s="93"/>
      <c r="J90" s="91"/>
      <c r="K90" s="94"/>
      <c r="L90" s="95"/>
      <c r="M90" s="31"/>
      <c r="N90" s="31"/>
    </row>
    <row r="91" spans="1:15" s="87" customFormat="1" x14ac:dyDescent="0.3">
      <c r="A91" s="99" t="s">
        <v>90</v>
      </c>
      <c r="C91" s="88"/>
      <c r="D91" s="88"/>
      <c r="E91" s="89"/>
      <c r="F91" s="90"/>
      <c r="G91" s="88"/>
      <c r="H91" s="88"/>
      <c r="I91" s="89"/>
      <c r="J91" s="91"/>
      <c r="K91" s="92"/>
      <c r="L91" s="92"/>
    </row>
    <row r="92" spans="1:15" x14ac:dyDescent="0.3">
      <c r="A92" s="80" t="s">
        <v>91</v>
      </c>
      <c r="B92" s="87"/>
      <c r="C92" s="81">
        <v>17</v>
      </c>
      <c r="D92" s="81">
        <v>35</v>
      </c>
      <c r="E92" s="82">
        <v>955954</v>
      </c>
      <c r="G92" s="690">
        <v>8</v>
      </c>
      <c r="H92" s="690">
        <v>14</v>
      </c>
      <c r="I92" s="690">
        <v>388230</v>
      </c>
      <c r="K92" s="86">
        <f>G92/C92*100</f>
        <v>47.058823529411761</v>
      </c>
      <c r="L92" s="77">
        <f>I92/E92*100</f>
        <v>40.611786759613956</v>
      </c>
    </row>
    <row r="93" spans="1:15" x14ac:dyDescent="0.3">
      <c r="A93" s="80" t="s">
        <v>90</v>
      </c>
      <c r="B93" s="87"/>
      <c r="C93" s="81">
        <v>6</v>
      </c>
      <c r="D93" s="81">
        <v>9</v>
      </c>
      <c r="E93" s="82">
        <v>391407</v>
      </c>
      <c r="G93" s="690">
        <v>2</v>
      </c>
      <c r="H93" s="690">
        <v>3</v>
      </c>
      <c r="I93" s="690">
        <v>128990</v>
      </c>
      <c r="K93" s="86">
        <f>G93/C93*100</f>
        <v>33.333333333333329</v>
      </c>
      <c r="L93" s="77">
        <f>I93/E93*100</f>
        <v>32.955465793917838</v>
      </c>
    </row>
    <row r="94" spans="1:15" x14ac:dyDescent="0.3">
      <c r="A94" s="80" t="s">
        <v>92</v>
      </c>
      <c r="C94" s="81">
        <v>2</v>
      </c>
      <c r="D94" s="81">
        <v>3</v>
      </c>
      <c r="E94" s="82">
        <v>77499</v>
      </c>
      <c r="G94" s="690">
        <v>1</v>
      </c>
      <c r="H94" s="690">
        <v>2</v>
      </c>
      <c r="I94" s="690">
        <v>46031</v>
      </c>
      <c r="K94" s="86">
        <f>G94/C94*100</f>
        <v>50</v>
      </c>
      <c r="L94" s="77">
        <f>I94/E94*100</f>
        <v>59.395605104581996</v>
      </c>
    </row>
    <row r="95" spans="1:15" s="87" customFormat="1" x14ac:dyDescent="0.3">
      <c r="A95" s="99" t="s">
        <v>93</v>
      </c>
      <c r="C95" s="93">
        <f>SUM(C92:C94)</f>
        <v>25</v>
      </c>
      <c r="D95" s="93">
        <f>SUM(D92:D94)</f>
        <v>47</v>
      </c>
      <c r="E95" s="93">
        <f>SUM(E92:E94)</f>
        <v>1424860</v>
      </c>
      <c r="F95" s="90"/>
      <c r="G95" s="93">
        <f>SUM(G92:G94)</f>
        <v>11</v>
      </c>
      <c r="H95" s="93">
        <f>SUM(H92:H94)</f>
        <v>19</v>
      </c>
      <c r="I95" s="93">
        <f>SUM(I92:I94)</f>
        <v>563251</v>
      </c>
      <c r="J95" s="91"/>
      <c r="K95" s="94">
        <f>G95/C95*100</f>
        <v>44</v>
      </c>
      <c r="L95" s="95">
        <f>I95/E95*100</f>
        <v>39.530269640526086</v>
      </c>
    </row>
    <row r="96" spans="1:15" s="87" customFormat="1" x14ac:dyDescent="0.3">
      <c r="A96" s="99"/>
      <c r="C96" s="93"/>
      <c r="D96" s="93"/>
      <c r="E96" s="93"/>
      <c r="F96" s="90"/>
      <c r="G96" s="93"/>
      <c r="H96" s="93"/>
      <c r="I96" s="93"/>
      <c r="J96" s="91"/>
      <c r="K96" s="94"/>
      <c r="L96" s="95"/>
    </row>
    <row r="97" spans="1:15" s="87" customFormat="1" x14ac:dyDescent="0.3">
      <c r="A97" s="72" t="s">
        <v>94</v>
      </c>
      <c r="C97" s="97"/>
      <c r="D97" s="88"/>
      <c r="E97" s="89"/>
      <c r="F97" s="90"/>
      <c r="G97" s="88"/>
      <c r="H97" s="88"/>
      <c r="I97" s="89"/>
      <c r="J97" s="91"/>
      <c r="K97" s="92"/>
      <c r="L97" s="92"/>
    </row>
    <row r="98" spans="1:15" x14ac:dyDescent="0.3">
      <c r="A98" s="80" t="s">
        <v>95</v>
      </c>
      <c r="C98" s="81">
        <v>31</v>
      </c>
      <c r="D98" s="81">
        <v>61</v>
      </c>
      <c r="E98" s="82">
        <v>1943295</v>
      </c>
      <c r="G98" s="511">
        <v>7</v>
      </c>
      <c r="H98" s="511">
        <v>13</v>
      </c>
      <c r="I98" s="511">
        <v>342716</v>
      </c>
      <c r="K98" s="86">
        <f t="shared" ref="K98:K107" si="10">G98/C98*100</f>
        <v>22.58064516129032</v>
      </c>
      <c r="L98" s="77">
        <f t="shared" ref="L98:L107" si="11">I98/E98*100</f>
        <v>17.635819574485602</v>
      </c>
    </row>
    <row r="99" spans="1:15" x14ac:dyDescent="0.2">
      <c r="A99" s="80" t="s">
        <v>96</v>
      </c>
      <c r="C99" s="81">
        <v>4</v>
      </c>
      <c r="D99" s="81">
        <v>9</v>
      </c>
      <c r="E99" s="82">
        <v>240993</v>
      </c>
      <c r="G99" s="84">
        <v>0</v>
      </c>
      <c r="H99" s="84">
        <v>0</v>
      </c>
      <c r="I99" s="84">
        <v>0</v>
      </c>
      <c r="K99" s="86">
        <f t="shared" si="10"/>
        <v>0</v>
      </c>
      <c r="L99" s="77">
        <f t="shared" si="11"/>
        <v>0</v>
      </c>
    </row>
    <row r="100" spans="1:15" x14ac:dyDescent="0.3">
      <c r="A100" s="80" t="s">
        <v>97</v>
      </c>
      <c r="C100" s="81">
        <v>22</v>
      </c>
      <c r="D100" s="81">
        <v>48</v>
      </c>
      <c r="E100" s="82">
        <v>1398599</v>
      </c>
      <c r="G100" s="511">
        <v>8</v>
      </c>
      <c r="H100" s="511">
        <v>19</v>
      </c>
      <c r="I100" s="511">
        <v>426502</v>
      </c>
      <c r="K100" s="86">
        <f t="shared" si="10"/>
        <v>36.363636363636367</v>
      </c>
      <c r="L100" s="77">
        <f t="shared" si="11"/>
        <v>30.49494529883119</v>
      </c>
    </row>
    <row r="101" spans="1:15" x14ac:dyDescent="0.3">
      <c r="A101" s="80" t="s">
        <v>98</v>
      </c>
      <c r="B101" s="87"/>
      <c r="C101" s="81">
        <v>2</v>
      </c>
      <c r="D101" s="81">
        <v>2</v>
      </c>
      <c r="E101" s="82">
        <v>99038</v>
      </c>
      <c r="G101" s="511">
        <v>1</v>
      </c>
      <c r="H101" s="511">
        <v>1</v>
      </c>
      <c r="I101" s="511">
        <v>56557</v>
      </c>
      <c r="K101" s="86">
        <f t="shared" si="10"/>
        <v>50</v>
      </c>
      <c r="L101" s="77">
        <f t="shared" si="11"/>
        <v>57.106363214119838</v>
      </c>
    </row>
    <row r="102" spans="1:15" x14ac:dyDescent="0.2">
      <c r="A102" s="80" t="s">
        <v>99</v>
      </c>
      <c r="C102" s="81">
        <v>3</v>
      </c>
      <c r="D102" s="81">
        <v>5</v>
      </c>
      <c r="E102" s="82">
        <v>122577</v>
      </c>
      <c r="G102" s="84">
        <v>0</v>
      </c>
      <c r="H102" s="84">
        <v>0</v>
      </c>
      <c r="I102" s="84">
        <v>0</v>
      </c>
      <c r="K102" s="86">
        <f t="shared" si="10"/>
        <v>0</v>
      </c>
      <c r="L102" s="77">
        <f t="shared" si="11"/>
        <v>0</v>
      </c>
    </row>
    <row r="103" spans="1:15" x14ac:dyDescent="0.2">
      <c r="A103" s="80" t="s">
        <v>249</v>
      </c>
      <c r="C103" s="81">
        <v>4</v>
      </c>
      <c r="D103" s="81">
        <v>7</v>
      </c>
      <c r="E103" s="82">
        <v>230648</v>
      </c>
      <c r="G103" s="84">
        <v>1</v>
      </c>
      <c r="H103" s="84">
        <v>1</v>
      </c>
      <c r="I103" s="84">
        <v>41557</v>
      </c>
      <c r="K103" s="86">
        <f t="shared" si="10"/>
        <v>25</v>
      </c>
      <c r="L103" s="77">
        <f t="shared" si="11"/>
        <v>18.017498525892268</v>
      </c>
    </row>
    <row r="104" spans="1:15" x14ac:dyDescent="0.2">
      <c r="A104" s="80" t="s">
        <v>247</v>
      </c>
      <c r="C104" s="81">
        <v>2</v>
      </c>
      <c r="D104" s="81">
        <v>2</v>
      </c>
      <c r="E104" s="82">
        <v>29443</v>
      </c>
      <c r="G104" s="84">
        <v>0</v>
      </c>
      <c r="H104" s="84">
        <v>0</v>
      </c>
      <c r="I104" s="84">
        <v>0</v>
      </c>
      <c r="K104" s="86">
        <f t="shared" si="10"/>
        <v>0</v>
      </c>
      <c r="L104" s="77">
        <f t="shared" si="11"/>
        <v>0</v>
      </c>
    </row>
    <row r="105" spans="1:15" x14ac:dyDescent="0.2">
      <c r="A105" s="80" t="s">
        <v>248</v>
      </c>
      <c r="C105" s="81">
        <v>1</v>
      </c>
      <c r="D105" s="81">
        <v>2</v>
      </c>
      <c r="E105" s="82">
        <v>51588</v>
      </c>
      <c r="G105" s="84">
        <v>0</v>
      </c>
      <c r="H105" s="84">
        <v>0</v>
      </c>
      <c r="I105" s="84">
        <v>0</v>
      </c>
      <c r="K105" s="86">
        <f t="shared" si="10"/>
        <v>0</v>
      </c>
      <c r="L105" s="77">
        <f t="shared" si="11"/>
        <v>0</v>
      </c>
    </row>
    <row r="106" spans="1:15" x14ac:dyDescent="0.2">
      <c r="A106" s="80" t="s">
        <v>250</v>
      </c>
      <c r="C106" s="81">
        <v>1</v>
      </c>
      <c r="D106" s="81">
        <v>1</v>
      </c>
      <c r="E106" s="82">
        <v>28771</v>
      </c>
      <c r="G106" s="84">
        <v>0</v>
      </c>
      <c r="H106" s="84">
        <v>0</v>
      </c>
      <c r="I106" s="84">
        <v>0</v>
      </c>
      <c r="K106" s="86">
        <f t="shared" si="10"/>
        <v>0</v>
      </c>
      <c r="L106" s="77">
        <f t="shared" si="11"/>
        <v>0</v>
      </c>
    </row>
    <row r="107" spans="1:15" s="87" customFormat="1" x14ac:dyDescent="0.3">
      <c r="A107" s="72" t="s">
        <v>100</v>
      </c>
      <c r="C107" s="98">
        <f>SUM(C98:C106)</f>
        <v>70</v>
      </c>
      <c r="D107" s="98">
        <f>SUM(D98:D106)</f>
        <v>137</v>
      </c>
      <c r="E107" s="98">
        <f>SUM(E98:E106)</f>
        <v>4144952</v>
      </c>
      <c r="F107" s="90"/>
      <c r="G107" s="98">
        <f>SUM(G98:G106)</f>
        <v>17</v>
      </c>
      <c r="H107" s="98">
        <f>SUM(H98:H106)</f>
        <v>34</v>
      </c>
      <c r="I107" s="98">
        <f>SUM(I98:I106)</f>
        <v>867332</v>
      </c>
      <c r="J107" s="91"/>
      <c r="K107" s="94">
        <f t="shared" si="10"/>
        <v>24.285714285714285</v>
      </c>
      <c r="L107" s="95">
        <f t="shared" si="11"/>
        <v>20.925019155830995</v>
      </c>
    </row>
    <row r="108" spans="1:15" s="87" customFormat="1" x14ac:dyDescent="0.3">
      <c r="A108" s="72"/>
      <c r="C108" s="98"/>
      <c r="D108" s="98"/>
      <c r="E108" s="98"/>
      <c r="F108" s="90"/>
      <c r="G108" s="93"/>
      <c r="H108" s="93"/>
      <c r="I108" s="93"/>
      <c r="J108" s="91"/>
      <c r="K108" s="94"/>
      <c r="L108" s="95"/>
    </row>
    <row r="109" spans="1:15" s="87" customFormat="1" x14ac:dyDescent="0.3">
      <c r="A109" s="72" t="s">
        <v>101</v>
      </c>
      <c r="C109" s="88"/>
      <c r="D109" s="88"/>
      <c r="E109" s="89"/>
      <c r="F109" s="90"/>
      <c r="G109" s="88"/>
      <c r="H109" s="88"/>
      <c r="I109" s="89"/>
      <c r="J109" s="91"/>
      <c r="K109" s="92"/>
      <c r="L109" s="92"/>
      <c r="M109" s="31"/>
      <c r="N109" s="31"/>
    </row>
    <row r="110" spans="1:15" x14ac:dyDescent="0.3">
      <c r="A110" s="80" t="s">
        <v>102</v>
      </c>
      <c r="B110" s="87"/>
      <c r="C110" s="81">
        <v>45</v>
      </c>
      <c r="D110" s="81">
        <v>83</v>
      </c>
      <c r="E110" s="82">
        <v>2732646</v>
      </c>
      <c r="G110" s="690">
        <v>21</v>
      </c>
      <c r="H110" s="690">
        <v>39</v>
      </c>
      <c r="I110" s="690">
        <v>1117204</v>
      </c>
      <c r="J110" s="91"/>
      <c r="K110" s="86">
        <f t="shared" ref="K110:K121" si="12">G110/C110*100</f>
        <v>46.666666666666664</v>
      </c>
      <c r="L110" s="77">
        <f t="shared" ref="L110:L121" si="13">I110/E110*100</f>
        <v>40.883597802276626</v>
      </c>
      <c r="O110" s="87"/>
    </row>
    <row r="111" spans="1:15" x14ac:dyDescent="0.2">
      <c r="A111" s="80" t="s">
        <v>252</v>
      </c>
      <c r="B111" s="87"/>
      <c r="C111" s="81">
        <v>1</v>
      </c>
      <c r="D111" s="81">
        <v>1</v>
      </c>
      <c r="E111" s="82">
        <v>30819</v>
      </c>
      <c r="G111" s="689">
        <v>0</v>
      </c>
      <c r="H111" s="689">
        <v>0</v>
      </c>
      <c r="I111" s="689">
        <v>0</v>
      </c>
      <c r="J111" s="91"/>
      <c r="K111" s="86">
        <f t="shared" si="12"/>
        <v>0</v>
      </c>
      <c r="L111" s="77">
        <f t="shared" si="13"/>
        <v>0</v>
      </c>
      <c r="M111" s="89"/>
      <c r="N111" s="89"/>
      <c r="O111" s="87"/>
    </row>
    <row r="112" spans="1:15" s="87" customFormat="1" x14ac:dyDescent="0.3">
      <c r="A112" s="80" t="s">
        <v>251</v>
      </c>
      <c r="B112" s="32"/>
      <c r="C112" s="81">
        <v>2</v>
      </c>
      <c r="D112" s="81">
        <v>7</v>
      </c>
      <c r="E112" s="82">
        <v>134668</v>
      </c>
      <c r="F112" s="83"/>
      <c r="G112" s="690">
        <v>2</v>
      </c>
      <c r="H112" s="690">
        <v>7</v>
      </c>
      <c r="I112" s="690">
        <v>134668</v>
      </c>
      <c r="J112" s="85"/>
      <c r="K112" s="86">
        <f t="shared" si="12"/>
        <v>100</v>
      </c>
      <c r="L112" s="77">
        <f t="shared" si="13"/>
        <v>100</v>
      </c>
      <c r="M112" s="31"/>
      <c r="N112" s="31"/>
      <c r="O112" s="32"/>
    </row>
    <row r="113" spans="1:15" x14ac:dyDescent="0.2">
      <c r="A113" s="80" t="s">
        <v>253</v>
      </c>
      <c r="C113" s="81">
        <v>4</v>
      </c>
      <c r="D113" s="81">
        <v>6</v>
      </c>
      <c r="E113" s="82">
        <v>170508</v>
      </c>
      <c r="G113" s="689">
        <v>0</v>
      </c>
      <c r="H113" s="689">
        <v>0</v>
      </c>
      <c r="I113" s="689">
        <v>0</v>
      </c>
      <c r="K113" s="86">
        <f t="shared" si="12"/>
        <v>0</v>
      </c>
      <c r="L113" s="77">
        <f t="shared" si="13"/>
        <v>0</v>
      </c>
    </row>
    <row r="114" spans="1:15" x14ac:dyDescent="0.2">
      <c r="A114" s="80" t="s">
        <v>103</v>
      </c>
      <c r="C114" s="81">
        <v>1</v>
      </c>
      <c r="D114" s="81">
        <v>1</v>
      </c>
      <c r="E114" s="82">
        <v>37325</v>
      </c>
      <c r="G114" s="689">
        <v>0</v>
      </c>
      <c r="H114" s="689">
        <v>0</v>
      </c>
      <c r="I114" s="689">
        <v>0</v>
      </c>
      <c r="K114" s="86">
        <f t="shared" si="12"/>
        <v>0</v>
      </c>
      <c r="L114" s="77">
        <f t="shared" si="13"/>
        <v>0</v>
      </c>
    </row>
    <row r="115" spans="1:15" s="87" customFormat="1" x14ac:dyDescent="0.2">
      <c r="A115" s="80" t="s">
        <v>104</v>
      </c>
      <c r="C115" s="81">
        <v>3</v>
      </c>
      <c r="D115" s="81">
        <v>4</v>
      </c>
      <c r="E115" s="82">
        <v>172996</v>
      </c>
      <c r="F115" s="83"/>
      <c r="G115" s="689">
        <v>0</v>
      </c>
      <c r="H115" s="689">
        <v>0</v>
      </c>
      <c r="I115" s="689">
        <v>0</v>
      </c>
      <c r="J115" s="91"/>
      <c r="K115" s="86">
        <f t="shared" si="12"/>
        <v>0</v>
      </c>
      <c r="L115" s="77">
        <f t="shared" si="13"/>
        <v>0</v>
      </c>
      <c r="M115" s="89"/>
      <c r="N115" s="89"/>
    </row>
    <row r="116" spans="1:15" x14ac:dyDescent="0.3">
      <c r="A116" s="80" t="s">
        <v>105</v>
      </c>
      <c r="C116" s="81">
        <v>23</v>
      </c>
      <c r="D116" s="81">
        <v>29</v>
      </c>
      <c r="E116" s="82">
        <v>1432909</v>
      </c>
      <c r="G116" s="690">
        <v>11</v>
      </c>
      <c r="H116" s="690">
        <v>16</v>
      </c>
      <c r="I116" s="690">
        <v>607632</v>
      </c>
      <c r="K116" s="86">
        <f t="shared" si="12"/>
        <v>47.826086956521742</v>
      </c>
      <c r="L116" s="77">
        <f t="shared" si="13"/>
        <v>42.405484228237796</v>
      </c>
    </row>
    <row r="117" spans="1:15" x14ac:dyDescent="0.3">
      <c r="A117" s="80" t="s">
        <v>106</v>
      </c>
      <c r="C117" s="81">
        <v>6</v>
      </c>
      <c r="D117" s="81">
        <v>12</v>
      </c>
      <c r="E117" s="82">
        <v>286758</v>
      </c>
      <c r="G117" s="690">
        <v>2</v>
      </c>
      <c r="H117" s="690">
        <v>3</v>
      </c>
      <c r="I117" s="690">
        <v>117514</v>
      </c>
      <c r="K117" s="86">
        <f t="shared" si="12"/>
        <v>33.333333333333329</v>
      </c>
      <c r="L117" s="77">
        <f t="shared" si="13"/>
        <v>40.98019933184078</v>
      </c>
    </row>
    <row r="118" spans="1:15" s="87" customFormat="1" x14ac:dyDescent="0.3">
      <c r="A118" s="80" t="s">
        <v>254</v>
      </c>
      <c r="C118" s="81">
        <v>4</v>
      </c>
      <c r="D118" s="81">
        <v>6</v>
      </c>
      <c r="E118" s="82">
        <v>153650</v>
      </c>
      <c r="F118" s="83"/>
      <c r="G118" s="690">
        <v>1</v>
      </c>
      <c r="H118" s="690">
        <v>1</v>
      </c>
      <c r="I118" s="690">
        <v>10946</v>
      </c>
      <c r="J118" s="91"/>
      <c r="K118" s="86">
        <f t="shared" si="12"/>
        <v>25</v>
      </c>
      <c r="L118" s="77">
        <f t="shared" si="13"/>
        <v>7.1239830784249918</v>
      </c>
      <c r="M118" s="31"/>
      <c r="N118" s="31"/>
    </row>
    <row r="119" spans="1:15" s="87" customFormat="1" x14ac:dyDescent="0.3">
      <c r="A119" s="80" t="s">
        <v>107</v>
      </c>
      <c r="C119" s="81">
        <v>3</v>
      </c>
      <c r="D119" s="81">
        <v>10</v>
      </c>
      <c r="E119" s="82">
        <v>178027</v>
      </c>
      <c r="F119" s="83"/>
      <c r="G119" s="690">
        <v>2</v>
      </c>
      <c r="H119" s="690">
        <v>9</v>
      </c>
      <c r="I119" s="690">
        <v>103655</v>
      </c>
      <c r="J119" s="91"/>
      <c r="K119" s="86">
        <f t="shared" si="12"/>
        <v>66.666666666666657</v>
      </c>
      <c r="L119" s="77">
        <f t="shared" si="13"/>
        <v>58.224314289405541</v>
      </c>
      <c r="M119" s="89"/>
      <c r="N119" s="89"/>
    </row>
    <row r="120" spans="1:15" s="87" customFormat="1" x14ac:dyDescent="0.3">
      <c r="A120" s="80" t="s">
        <v>108</v>
      </c>
      <c r="B120" s="32"/>
      <c r="C120" s="81">
        <v>9</v>
      </c>
      <c r="D120" s="81">
        <v>17</v>
      </c>
      <c r="E120" s="82">
        <v>571571</v>
      </c>
      <c r="F120" s="83"/>
      <c r="G120" s="690">
        <v>4</v>
      </c>
      <c r="H120" s="690">
        <v>7</v>
      </c>
      <c r="I120" s="690">
        <v>215133</v>
      </c>
      <c r="J120" s="85"/>
      <c r="K120" s="86">
        <f t="shared" si="12"/>
        <v>44.444444444444443</v>
      </c>
      <c r="L120" s="77">
        <f t="shared" si="13"/>
        <v>37.638893505793682</v>
      </c>
      <c r="M120" s="31"/>
      <c r="N120" s="31"/>
      <c r="O120" s="32"/>
    </row>
    <row r="121" spans="1:15" s="87" customFormat="1" x14ac:dyDescent="0.3">
      <c r="A121" s="72" t="s">
        <v>109</v>
      </c>
      <c r="C121" s="93">
        <f>SUM(C110:C120)</f>
        <v>101</v>
      </c>
      <c r="D121" s="93">
        <f>SUM(D110:D120)</f>
        <v>176</v>
      </c>
      <c r="E121" s="93">
        <f>SUM(E110:E120)</f>
        <v>5901877</v>
      </c>
      <c r="F121" s="90"/>
      <c r="G121" s="93">
        <f>SUM(G110:G120)</f>
        <v>43</v>
      </c>
      <c r="H121" s="93">
        <f>SUM(H110:H120)</f>
        <v>82</v>
      </c>
      <c r="I121" s="93">
        <f>SUM(I110:I120)</f>
        <v>2306752</v>
      </c>
      <c r="J121" s="91"/>
      <c r="K121" s="94">
        <f t="shared" si="12"/>
        <v>42.574257425742573</v>
      </c>
      <c r="L121" s="95">
        <f t="shared" si="13"/>
        <v>39.085057177572494</v>
      </c>
      <c r="M121" s="31"/>
      <c r="N121" s="31"/>
      <c r="O121" s="32"/>
    </row>
    <row r="122" spans="1:15" s="12" customFormat="1" x14ac:dyDescent="0.3">
      <c r="A122" s="100"/>
      <c r="B122" s="101"/>
      <c r="C122" s="102"/>
      <c r="D122" s="102"/>
      <c r="E122" s="103"/>
      <c r="F122" s="104"/>
      <c r="G122" s="102"/>
      <c r="H122" s="102"/>
      <c r="I122" s="103"/>
      <c r="J122" s="105"/>
      <c r="K122" s="71"/>
      <c r="L122" s="71"/>
      <c r="M122" s="31"/>
      <c r="N122" s="31"/>
      <c r="O122" s="87"/>
    </row>
    <row r="123" spans="1:15" s="12" customFormat="1" x14ac:dyDescent="0.3">
      <c r="A123" s="106" t="s">
        <v>110</v>
      </c>
      <c r="B123" s="101"/>
      <c r="C123" s="81">
        <v>13</v>
      </c>
      <c r="D123" s="81">
        <v>35</v>
      </c>
      <c r="E123" s="82">
        <v>731818</v>
      </c>
      <c r="F123" s="83"/>
      <c r="G123" s="511">
        <v>3</v>
      </c>
      <c r="H123" s="511">
        <v>8</v>
      </c>
      <c r="I123" s="511">
        <v>161278</v>
      </c>
      <c r="J123" s="105"/>
      <c r="K123" s="86">
        <f t="shared" ref="K123" si="14">G123/C123*100</f>
        <v>23.076923076923077</v>
      </c>
      <c r="L123" s="77">
        <f t="shared" ref="L123" si="15">I123/E123*100</f>
        <v>22.037993052917528</v>
      </c>
      <c r="M123" s="31"/>
      <c r="N123" s="31"/>
      <c r="O123" s="87"/>
    </row>
    <row r="124" spans="1:15" s="12" customFormat="1" x14ac:dyDescent="0.3">
      <c r="A124" s="100"/>
      <c r="B124" s="101"/>
      <c r="C124" s="102"/>
      <c r="D124" s="102"/>
      <c r="E124" s="103"/>
      <c r="F124" s="104"/>
      <c r="G124" s="102"/>
      <c r="H124" s="102"/>
      <c r="I124" s="103"/>
      <c r="J124" s="105"/>
      <c r="K124" s="71"/>
      <c r="L124" s="71"/>
      <c r="M124" s="31"/>
      <c r="N124" s="31"/>
      <c r="O124" s="87"/>
    </row>
    <row r="125" spans="1:15" s="12" customFormat="1" x14ac:dyDescent="0.3">
      <c r="A125" s="107"/>
      <c r="B125" s="101"/>
      <c r="C125" s="108"/>
      <c r="D125" s="109"/>
      <c r="E125" s="110"/>
      <c r="F125" s="104"/>
      <c r="G125" s="108"/>
      <c r="H125" s="109"/>
      <c r="I125" s="110"/>
      <c r="J125" s="105"/>
      <c r="K125" s="111"/>
      <c r="L125" s="112"/>
      <c r="M125" s="89"/>
      <c r="N125" s="89"/>
      <c r="O125" s="87"/>
    </row>
    <row r="126" spans="1:15" s="12" customFormat="1" ht="16.5" x14ac:dyDescent="0.3">
      <c r="A126" s="113" t="s">
        <v>111</v>
      </c>
      <c r="B126" s="101"/>
      <c r="C126" s="114">
        <f>C123+C121+C107+C95+C89+C82+C52+C31+C24+C13+C10</f>
        <v>936</v>
      </c>
      <c r="D126" s="115">
        <f>D123+D121+D107+D95+D89+D82+D52+D31+D24+D13+D10</f>
        <v>1823</v>
      </c>
      <c r="E126" s="116">
        <f>E123+E121+E107+E95+E89+E82+E52+E31+E24+E13+E10</f>
        <v>54823308</v>
      </c>
      <c r="F126" s="117"/>
      <c r="G126" s="114">
        <f>G123+G121+G107+G95+G89+G82+G52+G31+G24+G13+G10</f>
        <v>329</v>
      </c>
      <c r="H126" s="115">
        <f>H123+H121+H107+H95+H89+H82+H52+H31+H24+H13+H10</f>
        <v>668</v>
      </c>
      <c r="I126" s="116">
        <f>I123+I121+I107+I95+I89+I82+I52+I31+I24+I13+I10</f>
        <v>16558338</v>
      </c>
      <c r="J126" s="105"/>
      <c r="K126" s="118">
        <f>G126/C126*100</f>
        <v>35.149572649572647</v>
      </c>
      <c r="L126" s="119">
        <f>I126/E126*100</f>
        <v>30.203099017665991</v>
      </c>
      <c r="M126" s="89"/>
      <c r="N126" s="89"/>
      <c r="O126" s="32"/>
    </row>
    <row r="127" spans="1:15" ht="12.75" customHeight="1" x14ac:dyDescent="0.3">
      <c r="A127" s="120"/>
      <c r="C127" s="121"/>
      <c r="D127" s="122"/>
      <c r="E127" s="123"/>
      <c r="G127" s="121"/>
      <c r="H127" s="122"/>
      <c r="I127" s="123"/>
      <c r="K127" s="124"/>
      <c r="L127" s="125"/>
      <c r="M127" s="89"/>
      <c r="N127" s="89"/>
    </row>
    <row r="128" spans="1:15" s="79" customFormat="1" x14ac:dyDescent="0.3">
      <c r="A128" s="72"/>
      <c r="B128" s="72"/>
      <c r="C128" s="68"/>
      <c r="D128" s="68"/>
      <c r="E128" s="126"/>
      <c r="F128" s="127"/>
      <c r="G128" s="68"/>
      <c r="H128" s="68"/>
      <c r="I128" s="68"/>
      <c r="J128" s="128"/>
      <c r="K128" s="128"/>
      <c r="L128" s="128"/>
      <c r="M128" s="31"/>
      <c r="N128" s="31"/>
      <c r="O128" s="32"/>
    </row>
    <row r="129" spans="1:15" x14ac:dyDescent="0.3">
      <c r="A129" s="129" t="s">
        <v>112</v>
      </c>
      <c r="C129" s="81"/>
      <c r="D129" s="81"/>
      <c r="G129" s="81"/>
      <c r="H129" s="81"/>
    </row>
    <row r="130" spans="1:15" s="134" customFormat="1" ht="12.75" customHeight="1" x14ac:dyDescent="0.3">
      <c r="A130" s="129" t="s">
        <v>113</v>
      </c>
      <c r="B130" s="130"/>
      <c r="C130" s="131"/>
      <c r="D130" s="131"/>
      <c r="E130" s="131"/>
      <c r="F130" s="132"/>
      <c r="G130" s="131"/>
      <c r="H130" s="131"/>
      <c r="I130" s="131"/>
      <c r="J130" s="133"/>
      <c r="K130" s="133"/>
      <c r="L130" s="133"/>
      <c r="M130" s="31"/>
      <c r="N130" s="31"/>
      <c r="O130" s="32"/>
    </row>
    <row r="131" spans="1:15" s="141" customFormat="1" ht="12.75" customHeight="1" x14ac:dyDescent="0.3">
      <c r="A131" s="135" t="s">
        <v>114</v>
      </c>
      <c r="B131" s="136"/>
      <c r="C131" s="137"/>
      <c r="D131" s="137"/>
      <c r="E131" s="138"/>
      <c r="F131" s="83"/>
      <c r="G131" s="137"/>
      <c r="H131" s="137"/>
      <c r="I131" s="138"/>
      <c r="J131" s="139"/>
      <c r="K131" s="140"/>
      <c r="L131" s="140"/>
      <c r="O131" s="32"/>
    </row>
    <row r="132" spans="1:15" x14ac:dyDescent="0.3">
      <c r="A132" s="23" t="s">
        <v>270</v>
      </c>
      <c r="B132" s="24"/>
      <c r="C132" s="81"/>
      <c r="D132" s="81"/>
      <c r="G132" s="81"/>
      <c r="H132" s="81"/>
      <c r="M132" s="89"/>
      <c r="N132" s="89"/>
    </row>
    <row r="133" spans="1:15" x14ac:dyDescent="0.3">
      <c r="C133" s="81"/>
      <c r="D133" s="81"/>
      <c r="G133" s="81"/>
      <c r="H133" s="81"/>
    </row>
  </sheetData>
  <sortState ref="A110:T120">
    <sortCondition ref="A110"/>
  </sortState>
  <mergeCells count="1">
    <mergeCell ref="A6:A7"/>
  </mergeCells>
  <printOptions horizontalCentered="1"/>
  <pageMargins left="0" right="0" top="0.39370078740157483" bottom="0.39370078740157483" header="0" footer="0"/>
  <pageSetup scale="88" orientation="landscape" verticalDpi="0" r:id="rId1"/>
  <headerFooter>
    <oddFooter>&amp;R&amp;P / &amp;N</oddFooter>
  </headerFooter>
  <rowBreaks count="2" manualBreakCount="2">
    <brk id="43" max="16383" man="1"/>
    <brk id="108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2"/>
  <sheetViews>
    <sheetView workbookViewId="0"/>
  </sheetViews>
  <sheetFormatPr defaultRowHeight="15" x14ac:dyDescent="0.3"/>
  <cols>
    <col min="1" max="1" width="22.42578125" style="145" customWidth="1"/>
    <col min="2" max="2" width="1.42578125" style="145" customWidth="1"/>
    <col min="3" max="4" width="14.42578125" style="188" customWidth="1"/>
    <col min="5" max="5" width="15" style="188" bestFit="1" customWidth="1"/>
    <col min="6" max="6" width="1.42578125" style="189" customWidth="1"/>
    <col min="7" max="9" width="14.42578125" style="188" customWidth="1"/>
    <col min="10" max="10" width="1.42578125" style="151" customWidth="1"/>
    <col min="11" max="11" width="16.5703125" style="151" bestFit="1" customWidth="1"/>
    <col min="12" max="12" width="20.85546875" style="151" bestFit="1" customWidth="1"/>
    <col min="13" max="256" width="9.140625" style="145"/>
    <col min="257" max="257" width="22.42578125" style="145" customWidth="1"/>
    <col min="258" max="258" width="1.42578125" style="145" customWidth="1"/>
    <col min="259" max="260" width="14.42578125" style="145" customWidth="1"/>
    <col min="261" max="261" width="15" style="145" bestFit="1" customWidth="1"/>
    <col min="262" max="262" width="1.42578125" style="145" customWidth="1"/>
    <col min="263" max="265" width="14.42578125" style="145" customWidth="1"/>
    <col min="266" max="266" width="1.42578125" style="145" customWidth="1"/>
    <col min="267" max="267" width="16.5703125" style="145" bestFit="1" customWidth="1"/>
    <col min="268" max="268" width="20.85546875" style="145" bestFit="1" customWidth="1"/>
    <col min="269" max="512" width="9.140625" style="145"/>
    <col min="513" max="513" width="22.42578125" style="145" customWidth="1"/>
    <col min="514" max="514" width="1.42578125" style="145" customWidth="1"/>
    <col min="515" max="516" width="14.42578125" style="145" customWidth="1"/>
    <col min="517" max="517" width="15" style="145" bestFit="1" customWidth="1"/>
    <col min="518" max="518" width="1.42578125" style="145" customWidth="1"/>
    <col min="519" max="521" width="14.42578125" style="145" customWidth="1"/>
    <col min="522" max="522" width="1.42578125" style="145" customWidth="1"/>
    <col min="523" max="523" width="16.5703125" style="145" bestFit="1" customWidth="1"/>
    <col min="524" max="524" width="20.85546875" style="145" bestFit="1" customWidth="1"/>
    <col min="525" max="768" width="9.140625" style="145"/>
    <col min="769" max="769" width="22.42578125" style="145" customWidth="1"/>
    <col min="770" max="770" width="1.42578125" style="145" customWidth="1"/>
    <col min="771" max="772" width="14.42578125" style="145" customWidth="1"/>
    <col min="773" max="773" width="15" style="145" bestFit="1" customWidth="1"/>
    <col min="774" max="774" width="1.42578125" style="145" customWidth="1"/>
    <col min="775" max="777" width="14.42578125" style="145" customWidth="1"/>
    <col min="778" max="778" width="1.42578125" style="145" customWidth="1"/>
    <col min="779" max="779" width="16.5703125" style="145" bestFit="1" customWidth="1"/>
    <col min="780" max="780" width="20.85546875" style="145" bestFit="1" customWidth="1"/>
    <col min="781" max="1024" width="9.140625" style="145"/>
    <col min="1025" max="1025" width="22.42578125" style="145" customWidth="1"/>
    <col min="1026" max="1026" width="1.42578125" style="145" customWidth="1"/>
    <col min="1027" max="1028" width="14.42578125" style="145" customWidth="1"/>
    <col min="1029" max="1029" width="15" style="145" bestFit="1" customWidth="1"/>
    <col min="1030" max="1030" width="1.42578125" style="145" customWidth="1"/>
    <col min="1031" max="1033" width="14.42578125" style="145" customWidth="1"/>
    <col min="1034" max="1034" width="1.42578125" style="145" customWidth="1"/>
    <col min="1035" max="1035" width="16.5703125" style="145" bestFit="1" customWidth="1"/>
    <col min="1036" max="1036" width="20.85546875" style="145" bestFit="1" customWidth="1"/>
    <col min="1037" max="1280" width="9.140625" style="145"/>
    <col min="1281" max="1281" width="22.42578125" style="145" customWidth="1"/>
    <col min="1282" max="1282" width="1.42578125" style="145" customWidth="1"/>
    <col min="1283" max="1284" width="14.42578125" style="145" customWidth="1"/>
    <col min="1285" max="1285" width="15" style="145" bestFit="1" customWidth="1"/>
    <col min="1286" max="1286" width="1.42578125" style="145" customWidth="1"/>
    <col min="1287" max="1289" width="14.42578125" style="145" customWidth="1"/>
    <col min="1290" max="1290" width="1.42578125" style="145" customWidth="1"/>
    <col min="1291" max="1291" width="16.5703125" style="145" bestFit="1" customWidth="1"/>
    <col min="1292" max="1292" width="20.85546875" style="145" bestFit="1" customWidth="1"/>
    <col min="1293" max="1536" width="9.140625" style="145"/>
    <col min="1537" max="1537" width="22.42578125" style="145" customWidth="1"/>
    <col min="1538" max="1538" width="1.42578125" style="145" customWidth="1"/>
    <col min="1539" max="1540" width="14.42578125" style="145" customWidth="1"/>
    <col min="1541" max="1541" width="15" style="145" bestFit="1" customWidth="1"/>
    <col min="1542" max="1542" width="1.42578125" style="145" customWidth="1"/>
    <col min="1543" max="1545" width="14.42578125" style="145" customWidth="1"/>
    <col min="1546" max="1546" width="1.42578125" style="145" customWidth="1"/>
    <col min="1547" max="1547" width="16.5703125" style="145" bestFit="1" customWidth="1"/>
    <col min="1548" max="1548" width="20.85546875" style="145" bestFit="1" customWidth="1"/>
    <col min="1549" max="1792" width="9.140625" style="145"/>
    <col min="1793" max="1793" width="22.42578125" style="145" customWidth="1"/>
    <col min="1794" max="1794" width="1.42578125" style="145" customWidth="1"/>
    <col min="1795" max="1796" width="14.42578125" style="145" customWidth="1"/>
    <col min="1797" max="1797" width="15" style="145" bestFit="1" customWidth="1"/>
    <col min="1798" max="1798" width="1.42578125" style="145" customWidth="1"/>
    <col min="1799" max="1801" width="14.42578125" style="145" customWidth="1"/>
    <col min="1802" max="1802" width="1.42578125" style="145" customWidth="1"/>
    <col min="1803" max="1803" width="16.5703125" style="145" bestFit="1" customWidth="1"/>
    <col min="1804" max="1804" width="20.85546875" style="145" bestFit="1" customWidth="1"/>
    <col min="1805" max="2048" width="9.140625" style="145"/>
    <col min="2049" max="2049" width="22.42578125" style="145" customWidth="1"/>
    <col min="2050" max="2050" width="1.42578125" style="145" customWidth="1"/>
    <col min="2051" max="2052" width="14.42578125" style="145" customWidth="1"/>
    <col min="2053" max="2053" width="15" style="145" bestFit="1" customWidth="1"/>
    <col min="2054" max="2054" width="1.42578125" style="145" customWidth="1"/>
    <col min="2055" max="2057" width="14.42578125" style="145" customWidth="1"/>
    <col min="2058" max="2058" width="1.42578125" style="145" customWidth="1"/>
    <col min="2059" max="2059" width="16.5703125" style="145" bestFit="1" customWidth="1"/>
    <col min="2060" max="2060" width="20.85546875" style="145" bestFit="1" customWidth="1"/>
    <col min="2061" max="2304" width="9.140625" style="145"/>
    <col min="2305" max="2305" width="22.42578125" style="145" customWidth="1"/>
    <col min="2306" max="2306" width="1.42578125" style="145" customWidth="1"/>
    <col min="2307" max="2308" width="14.42578125" style="145" customWidth="1"/>
    <col min="2309" max="2309" width="15" style="145" bestFit="1" customWidth="1"/>
    <col min="2310" max="2310" width="1.42578125" style="145" customWidth="1"/>
    <col min="2311" max="2313" width="14.42578125" style="145" customWidth="1"/>
    <col min="2314" max="2314" width="1.42578125" style="145" customWidth="1"/>
    <col min="2315" max="2315" width="16.5703125" style="145" bestFit="1" customWidth="1"/>
    <col min="2316" max="2316" width="20.85546875" style="145" bestFit="1" customWidth="1"/>
    <col min="2317" max="2560" width="9.140625" style="145"/>
    <col min="2561" max="2561" width="22.42578125" style="145" customWidth="1"/>
    <col min="2562" max="2562" width="1.42578125" style="145" customWidth="1"/>
    <col min="2563" max="2564" width="14.42578125" style="145" customWidth="1"/>
    <col min="2565" max="2565" width="15" style="145" bestFit="1" customWidth="1"/>
    <col min="2566" max="2566" width="1.42578125" style="145" customWidth="1"/>
    <col min="2567" max="2569" width="14.42578125" style="145" customWidth="1"/>
    <col min="2570" max="2570" width="1.42578125" style="145" customWidth="1"/>
    <col min="2571" max="2571" width="16.5703125" style="145" bestFit="1" customWidth="1"/>
    <col min="2572" max="2572" width="20.85546875" style="145" bestFit="1" customWidth="1"/>
    <col min="2573" max="2816" width="9.140625" style="145"/>
    <col min="2817" max="2817" width="22.42578125" style="145" customWidth="1"/>
    <col min="2818" max="2818" width="1.42578125" style="145" customWidth="1"/>
    <col min="2819" max="2820" width="14.42578125" style="145" customWidth="1"/>
    <col min="2821" max="2821" width="15" style="145" bestFit="1" customWidth="1"/>
    <col min="2822" max="2822" width="1.42578125" style="145" customWidth="1"/>
    <col min="2823" max="2825" width="14.42578125" style="145" customWidth="1"/>
    <col min="2826" max="2826" width="1.42578125" style="145" customWidth="1"/>
    <col min="2827" max="2827" width="16.5703125" style="145" bestFit="1" customWidth="1"/>
    <col min="2828" max="2828" width="20.85546875" style="145" bestFit="1" customWidth="1"/>
    <col min="2829" max="3072" width="9.140625" style="145"/>
    <col min="3073" max="3073" width="22.42578125" style="145" customWidth="1"/>
    <col min="3074" max="3074" width="1.42578125" style="145" customWidth="1"/>
    <col min="3075" max="3076" width="14.42578125" style="145" customWidth="1"/>
    <col min="3077" max="3077" width="15" style="145" bestFit="1" customWidth="1"/>
    <col min="3078" max="3078" width="1.42578125" style="145" customWidth="1"/>
    <col min="3079" max="3081" width="14.42578125" style="145" customWidth="1"/>
    <col min="3082" max="3082" width="1.42578125" style="145" customWidth="1"/>
    <col min="3083" max="3083" width="16.5703125" style="145" bestFit="1" customWidth="1"/>
    <col min="3084" max="3084" width="20.85546875" style="145" bestFit="1" customWidth="1"/>
    <col min="3085" max="3328" width="9.140625" style="145"/>
    <col min="3329" max="3329" width="22.42578125" style="145" customWidth="1"/>
    <col min="3330" max="3330" width="1.42578125" style="145" customWidth="1"/>
    <col min="3331" max="3332" width="14.42578125" style="145" customWidth="1"/>
    <col min="3333" max="3333" width="15" style="145" bestFit="1" customWidth="1"/>
    <col min="3334" max="3334" width="1.42578125" style="145" customWidth="1"/>
    <col min="3335" max="3337" width="14.42578125" style="145" customWidth="1"/>
    <col min="3338" max="3338" width="1.42578125" style="145" customWidth="1"/>
    <col min="3339" max="3339" width="16.5703125" style="145" bestFit="1" customWidth="1"/>
    <col min="3340" max="3340" width="20.85546875" style="145" bestFit="1" customWidth="1"/>
    <col min="3341" max="3584" width="9.140625" style="145"/>
    <col min="3585" max="3585" width="22.42578125" style="145" customWidth="1"/>
    <col min="3586" max="3586" width="1.42578125" style="145" customWidth="1"/>
    <col min="3587" max="3588" width="14.42578125" style="145" customWidth="1"/>
    <col min="3589" max="3589" width="15" style="145" bestFit="1" customWidth="1"/>
    <col min="3590" max="3590" width="1.42578125" style="145" customWidth="1"/>
    <col min="3591" max="3593" width="14.42578125" style="145" customWidth="1"/>
    <col min="3594" max="3594" width="1.42578125" style="145" customWidth="1"/>
    <col min="3595" max="3595" width="16.5703125" style="145" bestFit="1" customWidth="1"/>
    <col min="3596" max="3596" width="20.85546875" style="145" bestFit="1" customWidth="1"/>
    <col min="3597" max="3840" width="9.140625" style="145"/>
    <col min="3841" max="3841" width="22.42578125" style="145" customWidth="1"/>
    <col min="3842" max="3842" width="1.42578125" style="145" customWidth="1"/>
    <col min="3843" max="3844" width="14.42578125" style="145" customWidth="1"/>
    <col min="3845" max="3845" width="15" style="145" bestFit="1" customWidth="1"/>
    <col min="3846" max="3846" width="1.42578125" style="145" customWidth="1"/>
    <col min="3847" max="3849" width="14.42578125" style="145" customWidth="1"/>
    <col min="3850" max="3850" width="1.42578125" style="145" customWidth="1"/>
    <col min="3851" max="3851" width="16.5703125" style="145" bestFit="1" customWidth="1"/>
    <col min="3852" max="3852" width="20.85546875" style="145" bestFit="1" customWidth="1"/>
    <col min="3853" max="4096" width="9.140625" style="145"/>
    <col min="4097" max="4097" width="22.42578125" style="145" customWidth="1"/>
    <col min="4098" max="4098" width="1.42578125" style="145" customWidth="1"/>
    <col min="4099" max="4100" width="14.42578125" style="145" customWidth="1"/>
    <col min="4101" max="4101" width="15" style="145" bestFit="1" customWidth="1"/>
    <col min="4102" max="4102" width="1.42578125" style="145" customWidth="1"/>
    <col min="4103" max="4105" width="14.42578125" style="145" customWidth="1"/>
    <col min="4106" max="4106" width="1.42578125" style="145" customWidth="1"/>
    <col min="4107" max="4107" width="16.5703125" style="145" bestFit="1" customWidth="1"/>
    <col min="4108" max="4108" width="20.85546875" style="145" bestFit="1" customWidth="1"/>
    <col min="4109" max="4352" width="9.140625" style="145"/>
    <col min="4353" max="4353" width="22.42578125" style="145" customWidth="1"/>
    <col min="4354" max="4354" width="1.42578125" style="145" customWidth="1"/>
    <col min="4355" max="4356" width="14.42578125" style="145" customWidth="1"/>
    <col min="4357" max="4357" width="15" style="145" bestFit="1" customWidth="1"/>
    <col min="4358" max="4358" width="1.42578125" style="145" customWidth="1"/>
    <col min="4359" max="4361" width="14.42578125" style="145" customWidth="1"/>
    <col min="4362" max="4362" width="1.42578125" style="145" customWidth="1"/>
    <col min="4363" max="4363" width="16.5703125" style="145" bestFit="1" customWidth="1"/>
    <col min="4364" max="4364" width="20.85546875" style="145" bestFit="1" customWidth="1"/>
    <col min="4365" max="4608" width="9.140625" style="145"/>
    <col min="4609" max="4609" width="22.42578125" style="145" customWidth="1"/>
    <col min="4610" max="4610" width="1.42578125" style="145" customWidth="1"/>
    <col min="4611" max="4612" width="14.42578125" style="145" customWidth="1"/>
    <col min="4613" max="4613" width="15" style="145" bestFit="1" customWidth="1"/>
    <col min="4614" max="4614" width="1.42578125" style="145" customWidth="1"/>
    <col min="4615" max="4617" width="14.42578125" style="145" customWidth="1"/>
    <col min="4618" max="4618" width="1.42578125" style="145" customWidth="1"/>
    <col min="4619" max="4619" width="16.5703125" style="145" bestFit="1" customWidth="1"/>
    <col min="4620" max="4620" width="20.85546875" style="145" bestFit="1" customWidth="1"/>
    <col min="4621" max="4864" width="9.140625" style="145"/>
    <col min="4865" max="4865" width="22.42578125" style="145" customWidth="1"/>
    <col min="4866" max="4866" width="1.42578125" style="145" customWidth="1"/>
    <col min="4867" max="4868" width="14.42578125" style="145" customWidth="1"/>
    <col min="4869" max="4869" width="15" style="145" bestFit="1" customWidth="1"/>
    <col min="4870" max="4870" width="1.42578125" style="145" customWidth="1"/>
    <col min="4871" max="4873" width="14.42578125" style="145" customWidth="1"/>
    <col min="4874" max="4874" width="1.42578125" style="145" customWidth="1"/>
    <col min="4875" max="4875" width="16.5703125" style="145" bestFit="1" customWidth="1"/>
    <col min="4876" max="4876" width="20.85546875" style="145" bestFit="1" customWidth="1"/>
    <col min="4877" max="5120" width="9.140625" style="145"/>
    <col min="5121" max="5121" width="22.42578125" style="145" customWidth="1"/>
    <col min="5122" max="5122" width="1.42578125" style="145" customWidth="1"/>
    <col min="5123" max="5124" width="14.42578125" style="145" customWidth="1"/>
    <col min="5125" max="5125" width="15" style="145" bestFit="1" customWidth="1"/>
    <col min="5126" max="5126" width="1.42578125" style="145" customWidth="1"/>
    <col min="5127" max="5129" width="14.42578125" style="145" customWidth="1"/>
    <col min="5130" max="5130" width="1.42578125" style="145" customWidth="1"/>
    <col min="5131" max="5131" width="16.5703125" style="145" bestFit="1" customWidth="1"/>
    <col min="5132" max="5132" width="20.85546875" style="145" bestFit="1" customWidth="1"/>
    <col min="5133" max="5376" width="9.140625" style="145"/>
    <col min="5377" max="5377" width="22.42578125" style="145" customWidth="1"/>
    <col min="5378" max="5378" width="1.42578125" style="145" customWidth="1"/>
    <col min="5379" max="5380" width="14.42578125" style="145" customWidth="1"/>
    <col min="5381" max="5381" width="15" style="145" bestFit="1" customWidth="1"/>
    <col min="5382" max="5382" width="1.42578125" style="145" customWidth="1"/>
    <col min="5383" max="5385" width="14.42578125" style="145" customWidth="1"/>
    <col min="5386" max="5386" width="1.42578125" style="145" customWidth="1"/>
    <col min="5387" max="5387" width="16.5703125" style="145" bestFit="1" customWidth="1"/>
    <col min="5388" max="5388" width="20.85546875" style="145" bestFit="1" customWidth="1"/>
    <col min="5389" max="5632" width="9.140625" style="145"/>
    <col min="5633" max="5633" width="22.42578125" style="145" customWidth="1"/>
    <col min="5634" max="5634" width="1.42578125" style="145" customWidth="1"/>
    <col min="5635" max="5636" width="14.42578125" style="145" customWidth="1"/>
    <col min="5637" max="5637" width="15" style="145" bestFit="1" customWidth="1"/>
    <col min="5638" max="5638" width="1.42578125" style="145" customWidth="1"/>
    <col min="5639" max="5641" width="14.42578125" style="145" customWidth="1"/>
    <col min="5642" max="5642" width="1.42578125" style="145" customWidth="1"/>
    <col min="5643" max="5643" width="16.5703125" style="145" bestFit="1" customWidth="1"/>
    <col min="5644" max="5644" width="20.85546875" style="145" bestFit="1" customWidth="1"/>
    <col min="5645" max="5888" width="9.140625" style="145"/>
    <col min="5889" max="5889" width="22.42578125" style="145" customWidth="1"/>
    <col min="5890" max="5890" width="1.42578125" style="145" customWidth="1"/>
    <col min="5891" max="5892" width="14.42578125" style="145" customWidth="1"/>
    <col min="5893" max="5893" width="15" style="145" bestFit="1" customWidth="1"/>
    <col min="5894" max="5894" width="1.42578125" style="145" customWidth="1"/>
    <col min="5895" max="5897" width="14.42578125" style="145" customWidth="1"/>
    <col min="5898" max="5898" width="1.42578125" style="145" customWidth="1"/>
    <col min="5899" max="5899" width="16.5703125" style="145" bestFit="1" customWidth="1"/>
    <col min="5900" max="5900" width="20.85546875" style="145" bestFit="1" customWidth="1"/>
    <col min="5901" max="6144" width="9.140625" style="145"/>
    <col min="6145" max="6145" width="22.42578125" style="145" customWidth="1"/>
    <col min="6146" max="6146" width="1.42578125" style="145" customWidth="1"/>
    <col min="6147" max="6148" width="14.42578125" style="145" customWidth="1"/>
    <col min="6149" max="6149" width="15" style="145" bestFit="1" customWidth="1"/>
    <col min="6150" max="6150" width="1.42578125" style="145" customWidth="1"/>
    <col min="6151" max="6153" width="14.42578125" style="145" customWidth="1"/>
    <col min="6154" max="6154" width="1.42578125" style="145" customWidth="1"/>
    <col min="6155" max="6155" width="16.5703125" style="145" bestFit="1" customWidth="1"/>
    <col min="6156" max="6156" width="20.85546875" style="145" bestFit="1" customWidth="1"/>
    <col min="6157" max="6400" width="9.140625" style="145"/>
    <col min="6401" max="6401" width="22.42578125" style="145" customWidth="1"/>
    <col min="6402" max="6402" width="1.42578125" style="145" customWidth="1"/>
    <col min="6403" max="6404" width="14.42578125" style="145" customWidth="1"/>
    <col min="6405" max="6405" width="15" style="145" bestFit="1" customWidth="1"/>
    <col min="6406" max="6406" width="1.42578125" style="145" customWidth="1"/>
    <col min="6407" max="6409" width="14.42578125" style="145" customWidth="1"/>
    <col min="6410" max="6410" width="1.42578125" style="145" customWidth="1"/>
    <col min="6411" max="6411" width="16.5703125" style="145" bestFit="1" customWidth="1"/>
    <col min="6412" max="6412" width="20.85546875" style="145" bestFit="1" customWidth="1"/>
    <col min="6413" max="6656" width="9.140625" style="145"/>
    <col min="6657" max="6657" width="22.42578125" style="145" customWidth="1"/>
    <col min="6658" max="6658" width="1.42578125" style="145" customWidth="1"/>
    <col min="6659" max="6660" width="14.42578125" style="145" customWidth="1"/>
    <col min="6661" max="6661" width="15" style="145" bestFit="1" customWidth="1"/>
    <col min="6662" max="6662" width="1.42578125" style="145" customWidth="1"/>
    <col min="6663" max="6665" width="14.42578125" style="145" customWidth="1"/>
    <col min="6666" max="6666" width="1.42578125" style="145" customWidth="1"/>
    <col min="6667" max="6667" width="16.5703125" style="145" bestFit="1" customWidth="1"/>
    <col min="6668" max="6668" width="20.85546875" style="145" bestFit="1" customWidth="1"/>
    <col min="6669" max="6912" width="9.140625" style="145"/>
    <col min="6913" max="6913" width="22.42578125" style="145" customWidth="1"/>
    <col min="6914" max="6914" width="1.42578125" style="145" customWidth="1"/>
    <col min="6915" max="6916" width="14.42578125" style="145" customWidth="1"/>
    <col min="6917" max="6917" width="15" style="145" bestFit="1" customWidth="1"/>
    <col min="6918" max="6918" width="1.42578125" style="145" customWidth="1"/>
    <col min="6919" max="6921" width="14.42578125" style="145" customWidth="1"/>
    <col min="6922" max="6922" width="1.42578125" style="145" customWidth="1"/>
    <col min="6923" max="6923" width="16.5703125" style="145" bestFit="1" customWidth="1"/>
    <col min="6924" max="6924" width="20.85546875" style="145" bestFit="1" customWidth="1"/>
    <col min="6925" max="7168" width="9.140625" style="145"/>
    <col min="7169" max="7169" width="22.42578125" style="145" customWidth="1"/>
    <col min="7170" max="7170" width="1.42578125" style="145" customWidth="1"/>
    <col min="7171" max="7172" width="14.42578125" style="145" customWidth="1"/>
    <col min="7173" max="7173" width="15" style="145" bestFit="1" customWidth="1"/>
    <col min="7174" max="7174" width="1.42578125" style="145" customWidth="1"/>
    <col min="7175" max="7177" width="14.42578125" style="145" customWidth="1"/>
    <col min="7178" max="7178" width="1.42578125" style="145" customWidth="1"/>
    <col min="7179" max="7179" width="16.5703125" style="145" bestFit="1" customWidth="1"/>
    <col min="7180" max="7180" width="20.85546875" style="145" bestFit="1" customWidth="1"/>
    <col min="7181" max="7424" width="9.140625" style="145"/>
    <col min="7425" max="7425" width="22.42578125" style="145" customWidth="1"/>
    <col min="7426" max="7426" width="1.42578125" style="145" customWidth="1"/>
    <col min="7427" max="7428" width="14.42578125" style="145" customWidth="1"/>
    <col min="7429" max="7429" width="15" style="145" bestFit="1" customWidth="1"/>
    <col min="7430" max="7430" width="1.42578125" style="145" customWidth="1"/>
    <col min="7431" max="7433" width="14.42578125" style="145" customWidth="1"/>
    <col min="7434" max="7434" width="1.42578125" style="145" customWidth="1"/>
    <col min="7435" max="7435" width="16.5703125" style="145" bestFit="1" customWidth="1"/>
    <col min="7436" max="7436" width="20.85546875" style="145" bestFit="1" customWidth="1"/>
    <col min="7437" max="7680" width="9.140625" style="145"/>
    <col min="7681" max="7681" width="22.42578125" style="145" customWidth="1"/>
    <col min="7682" max="7682" width="1.42578125" style="145" customWidth="1"/>
    <col min="7683" max="7684" width="14.42578125" style="145" customWidth="1"/>
    <col min="7685" max="7685" width="15" style="145" bestFit="1" customWidth="1"/>
    <col min="7686" max="7686" width="1.42578125" style="145" customWidth="1"/>
    <col min="7687" max="7689" width="14.42578125" style="145" customWidth="1"/>
    <col min="7690" max="7690" width="1.42578125" style="145" customWidth="1"/>
    <col min="7691" max="7691" width="16.5703125" style="145" bestFit="1" customWidth="1"/>
    <col min="7692" max="7692" width="20.85546875" style="145" bestFit="1" customWidth="1"/>
    <col min="7693" max="7936" width="9.140625" style="145"/>
    <col min="7937" max="7937" width="22.42578125" style="145" customWidth="1"/>
    <col min="7938" max="7938" width="1.42578125" style="145" customWidth="1"/>
    <col min="7939" max="7940" width="14.42578125" style="145" customWidth="1"/>
    <col min="7941" max="7941" width="15" style="145" bestFit="1" customWidth="1"/>
    <col min="7942" max="7942" width="1.42578125" style="145" customWidth="1"/>
    <col min="7943" max="7945" width="14.42578125" style="145" customWidth="1"/>
    <col min="7946" max="7946" width="1.42578125" style="145" customWidth="1"/>
    <col min="7947" max="7947" width="16.5703125" style="145" bestFit="1" customWidth="1"/>
    <col min="7948" max="7948" width="20.85546875" style="145" bestFit="1" customWidth="1"/>
    <col min="7949" max="8192" width="9.140625" style="145"/>
    <col min="8193" max="8193" width="22.42578125" style="145" customWidth="1"/>
    <col min="8194" max="8194" width="1.42578125" style="145" customWidth="1"/>
    <col min="8195" max="8196" width="14.42578125" style="145" customWidth="1"/>
    <col min="8197" max="8197" width="15" style="145" bestFit="1" customWidth="1"/>
    <col min="8198" max="8198" width="1.42578125" style="145" customWidth="1"/>
    <col min="8199" max="8201" width="14.42578125" style="145" customWidth="1"/>
    <col min="8202" max="8202" width="1.42578125" style="145" customWidth="1"/>
    <col min="8203" max="8203" width="16.5703125" style="145" bestFit="1" customWidth="1"/>
    <col min="8204" max="8204" width="20.85546875" style="145" bestFit="1" customWidth="1"/>
    <col min="8205" max="8448" width="9.140625" style="145"/>
    <col min="8449" max="8449" width="22.42578125" style="145" customWidth="1"/>
    <col min="8450" max="8450" width="1.42578125" style="145" customWidth="1"/>
    <col min="8451" max="8452" width="14.42578125" style="145" customWidth="1"/>
    <col min="8453" max="8453" width="15" style="145" bestFit="1" customWidth="1"/>
    <col min="8454" max="8454" width="1.42578125" style="145" customWidth="1"/>
    <col min="8455" max="8457" width="14.42578125" style="145" customWidth="1"/>
    <col min="8458" max="8458" width="1.42578125" style="145" customWidth="1"/>
    <col min="8459" max="8459" width="16.5703125" style="145" bestFit="1" customWidth="1"/>
    <col min="8460" max="8460" width="20.85546875" style="145" bestFit="1" customWidth="1"/>
    <col min="8461" max="8704" width="9.140625" style="145"/>
    <col min="8705" max="8705" width="22.42578125" style="145" customWidth="1"/>
    <col min="8706" max="8706" width="1.42578125" style="145" customWidth="1"/>
    <col min="8707" max="8708" width="14.42578125" style="145" customWidth="1"/>
    <col min="8709" max="8709" width="15" style="145" bestFit="1" customWidth="1"/>
    <col min="8710" max="8710" width="1.42578125" style="145" customWidth="1"/>
    <col min="8711" max="8713" width="14.42578125" style="145" customWidth="1"/>
    <col min="8714" max="8714" width="1.42578125" style="145" customWidth="1"/>
    <col min="8715" max="8715" width="16.5703125" style="145" bestFit="1" customWidth="1"/>
    <col min="8716" max="8716" width="20.85546875" style="145" bestFit="1" customWidth="1"/>
    <col min="8717" max="8960" width="9.140625" style="145"/>
    <col min="8961" max="8961" width="22.42578125" style="145" customWidth="1"/>
    <col min="8962" max="8962" width="1.42578125" style="145" customWidth="1"/>
    <col min="8963" max="8964" width="14.42578125" style="145" customWidth="1"/>
    <col min="8965" max="8965" width="15" style="145" bestFit="1" customWidth="1"/>
    <col min="8966" max="8966" width="1.42578125" style="145" customWidth="1"/>
    <col min="8967" max="8969" width="14.42578125" style="145" customWidth="1"/>
    <col min="8970" max="8970" width="1.42578125" style="145" customWidth="1"/>
    <col min="8971" max="8971" width="16.5703125" style="145" bestFit="1" customWidth="1"/>
    <col min="8972" max="8972" width="20.85546875" style="145" bestFit="1" customWidth="1"/>
    <col min="8973" max="9216" width="9.140625" style="145"/>
    <col min="9217" max="9217" width="22.42578125" style="145" customWidth="1"/>
    <col min="9218" max="9218" width="1.42578125" style="145" customWidth="1"/>
    <col min="9219" max="9220" width="14.42578125" style="145" customWidth="1"/>
    <col min="9221" max="9221" width="15" style="145" bestFit="1" customWidth="1"/>
    <col min="9222" max="9222" width="1.42578125" style="145" customWidth="1"/>
    <col min="9223" max="9225" width="14.42578125" style="145" customWidth="1"/>
    <col min="9226" max="9226" width="1.42578125" style="145" customWidth="1"/>
    <col min="9227" max="9227" width="16.5703125" style="145" bestFit="1" customWidth="1"/>
    <col min="9228" max="9228" width="20.85546875" style="145" bestFit="1" customWidth="1"/>
    <col min="9229" max="9472" width="9.140625" style="145"/>
    <col min="9473" max="9473" width="22.42578125" style="145" customWidth="1"/>
    <col min="9474" max="9474" width="1.42578125" style="145" customWidth="1"/>
    <col min="9475" max="9476" width="14.42578125" style="145" customWidth="1"/>
    <col min="9477" max="9477" width="15" style="145" bestFit="1" customWidth="1"/>
    <col min="9478" max="9478" width="1.42578125" style="145" customWidth="1"/>
    <col min="9479" max="9481" width="14.42578125" style="145" customWidth="1"/>
    <col min="9482" max="9482" width="1.42578125" style="145" customWidth="1"/>
    <col min="9483" max="9483" width="16.5703125" style="145" bestFit="1" customWidth="1"/>
    <col min="9484" max="9484" width="20.85546875" style="145" bestFit="1" customWidth="1"/>
    <col min="9485" max="9728" width="9.140625" style="145"/>
    <col min="9729" max="9729" width="22.42578125" style="145" customWidth="1"/>
    <col min="9730" max="9730" width="1.42578125" style="145" customWidth="1"/>
    <col min="9731" max="9732" width="14.42578125" style="145" customWidth="1"/>
    <col min="9733" max="9733" width="15" style="145" bestFit="1" customWidth="1"/>
    <col min="9734" max="9734" width="1.42578125" style="145" customWidth="1"/>
    <col min="9735" max="9737" width="14.42578125" style="145" customWidth="1"/>
    <col min="9738" max="9738" width="1.42578125" style="145" customWidth="1"/>
    <col min="9739" max="9739" width="16.5703125" style="145" bestFit="1" customWidth="1"/>
    <col min="9740" max="9740" width="20.85546875" style="145" bestFit="1" customWidth="1"/>
    <col min="9741" max="9984" width="9.140625" style="145"/>
    <col min="9985" max="9985" width="22.42578125" style="145" customWidth="1"/>
    <col min="9986" max="9986" width="1.42578125" style="145" customWidth="1"/>
    <col min="9987" max="9988" width="14.42578125" style="145" customWidth="1"/>
    <col min="9989" max="9989" width="15" style="145" bestFit="1" customWidth="1"/>
    <col min="9990" max="9990" width="1.42578125" style="145" customWidth="1"/>
    <col min="9991" max="9993" width="14.42578125" style="145" customWidth="1"/>
    <col min="9994" max="9994" width="1.42578125" style="145" customWidth="1"/>
    <col min="9995" max="9995" width="16.5703125" style="145" bestFit="1" customWidth="1"/>
    <col min="9996" max="9996" width="20.85546875" style="145" bestFit="1" customWidth="1"/>
    <col min="9997" max="10240" width="9.140625" style="145"/>
    <col min="10241" max="10241" width="22.42578125" style="145" customWidth="1"/>
    <col min="10242" max="10242" width="1.42578125" style="145" customWidth="1"/>
    <col min="10243" max="10244" width="14.42578125" style="145" customWidth="1"/>
    <col min="10245" max="10245" width="15" style="145" bestFit="1" customWidth="1"/>
    <col min="10246" max="10246" width="1.42578125" style="145" customWidth="1"/>
    <col min="10247" max="10249" width="14.42578125" style="145" customWidth="1"/>
    <col min="10250" max="10250" width="1.42578125" style="145" customWidth="1"/>
    <col min="10251" max="10251" width="16.5703125" style="145" bestFit="1" customWidth="1"/>
    <col min="10252" max="10252" width="20.85546875" style="145" bestFit="1" customWidth="1"/>
    <col min="10253" max="10496" width="9.140625" style="145"/>
    <col min="10497" max="10497" width="22.42578125" style="145" customWidth="1"/>
    <col min="10498" max="10498" width="1.42578125" style="145" customWidth="1"/>
    <col min="10499" max="10500" width="14.42578125" style="145" customWidth="1"/>
    <col min="10501" max="10501" width="15" style="145" bestFit="1" customWidth="1"/>
    <col min="10502" max="10502" width="1.42578125" style="145" customWidth="1"/>
    <col min="10503" max="10505" width="14.42578125" style="145" customWidth="1"/>
    <col min="10506" max="10506" width="1.42578125" style="145" customWidth="1"/>
    <col min="10507" max="10507" width="16.5703125" style="145" bestFit="1" customWidth="1"/>
    <col min="10508" max="10508" width="20.85546875" style="145" bestFit="1" customWidth="1"/>
    <col min="10509" max="10752" width="9.140625" style="145"/>
    <col min="10753" max="10753" width="22.42578125" style="145" customWidth="1"/>
    <col min="10754" max="10754" width="1.42578125" style="145" customWidth="1"/>
    <col min="10755" max="10756" width="14.42578125" style="145" customWidth="1"/>
    <col min="10757" max="10757" width="15" style="145" bestFit="1" customWidth="1"/>
    <col min="10758" max="10758" width="1.42578125" style="145" customWidth="1"/>
    <col min="10759" max="10761" width="14.42578125" style="145" customWidth="1"/>
    <col min="10762" max="10762" width="1.42578125" style="145" customWidth="1"/>
    <col min="10763" max="10763" width="16.5703125" style="145" bestFit="1" customWidth="1"/>
    <col min="10764" max="10764" width="20.85546875" style="145" bestFit="1" customWidth="1"/>
    <col min="10765" max="11008" width="9.140625" style="145"/>
    <col min="11009" max="11009" width="22.42578125" style="145" customWidth="1"/>
    <col min="11010" max="11010" width="1.42578125" style="145" customWidth="1"/>
    <col min="11011" max="11012" width="14.42578125" style="145" customWidth="1"/>
    <col min="11013" max="11013" width="15" style="145" bestFit="1" customWidth="1"/>
    <col min="11014" max="11014" width="1.42578125" style="145" customWidth="1"/>
    <col min="11015" max="11017" width="14.42578125" style="145" customWidth="1"/>
    <col min="11018" max="11018" width="1.42578125" style="145" customWidth="1"/>
    <col min="11019" max="11019" width="16.5703125" style="145" bestFit="1" customWidth="1"/>
    <col min="11020" max="11020" width="20.85546875" style="145" bestFit="1" customWidth="1"/>
    <col min="11021" max="11264" width="9.140625" style="145"/>
    <col min="11265" max="11265" width="22.42578125" style="145" customWidth="1"/>
    <col min="11266" max="11266" width="1.42578125" style="145" customWidth="1"/>
    <col min="11267" max="11268" width="14.42578125" style="145" customWidth="1"/>
    <col min="11269" max="11269" width="15" style="145" bestFit="1" customWidth="1"/>
    <col min="11270" max="11270" width="1.42578125" style="145" customWidth="1"/>
    <col min="11271" max="11273" width="14.42578125" style="145" customWidth="1"/>
    <col min="11274" max="11274" width="1.42578125" style="145" customWidth="1"/>
    <col min="11275" max="11275" width="16.5703125" style="145" bestFit="1" customWidth="1"/>
    <col min="11276" max="11276" width="20.85546875" style="145" bestFit="1" customWidth="1"/>
    <col min="11277" max="11520" width="9.140625" style="145"/>
    <col min="11521" max="11521" width="22.42578125" style="145" customWidth="1"/>
    <col min="11522" max="11522" width="1.42578125" style="145" customWidth="1"/>
    <col min="11523" max="11524" width="14.42578125" style="145" customWidth="1"/>
    <col min="11525" max="11525" width="15" style="145" bestFit="1" customWidth="1"/>
    <col min="11526" max="11526" width="1.42578125" style="145" customWidth="1"/>
    <col min="11527" max="11529" width="14.42578125" style="145" customWidth="1"/>
    <col min="11530" max="11530" width="1.42578125" style="145" customWidth="1"/>
    <col min="11531" max="11531" width="16.5703125" style="145" bestFit="1" customWidth="1"/>
    <col min="11532" max="11532" width="20.85546875" style="145" bestFit="1" customWidth="1"/>
    <col min="11533" max="11776" width="9.140625" style="145"/>
    <col min="11777" max="11777" width="22.42578125" style="145" customWidth="1"/>
    <col min="11778" max="11778" width="1.42578125" style="145" customWidth="1"/>
    <col min="11779" max="11780" width="14.42578125" style="145" customWidth="1"/>
    <col min="11781" max="11781" width="15" style="145" bestFit="1" customWidth="1"/>
    <col min="11782" max="11782" width="1.42578125" style="145" customWidth="1"/>
    <col min="11783" max="11785" width="14.42578125" style="145" customWidth="1"/>
    <col min="11786" max="11786" width="1.42578125" style="145" customWidth="1"/>
    <col min="11787" max="11787" width="16.5703125" style="145" bestFit="1" customWidth="1"/>
    <col min="11788" max="11788" width="20.85546875" style="145" bestFit="1" customWidth="1"/>
    <col min="11789" max="12032" width="9.140625" style="145"/>
    <col min="12033" max="12033" width="22.42578125" style="145" customWidth="1"/>
    <col min="12034" max="12034" width="1.42578125" style="145" customWidth="1"/>
    <col min="12035" max="12036" width="14.42578125" style="145" customWidth="1"/>
    <col min="12037" max="12037" width="15" style="145" bestFit="1" customWidth="1"/>
    <col min="12038" max="12038" width="1.42578125" style="145" customWidth="1"/>
    <col min="12039" max="12041" width="14.42578125" style="145" customWidth="1"/>
    <col min="12042" max="12042" width="1.42578125" style="145" customWidth="1"/>
    <col min="12043" max="12043" width="16.5703125" style="145" bestFit="1" customWidth="1"/>
    <col min="12044" max="12044" width="20.85546875" style="145" bestFit="1" customWidth="1"/>
    <col min="12045" max="12288" width="9.140625" style="145"/>
    <col min="12289" max="12289" width="22.42578125" style="145" customWidth="1"/>
    <col min="12290" max="12290" width="1.42578125" style="145" customWidth="1"/>
    <col min="12291" max="12292" width="14.42578125" style="145" customWidth="1"/>
    <col min="12293" max="12293" width="15" style="145" bestFit="1" customWidth="1"/>
    <col min="12294" max="12294" width="1.42578125" style="145" customWidth="1"/>
    <col min="12295" max="12297" width="14.42578125" style="145" customWidth="1"/>
    <col min="12298" max="12298" width="1.42578125" style="145" customWidth="1"/>
    <col min="12299" max="12299" width="16.5703125" style="145" bestFit="1" customWidth="1"/>
    <col min="12300" max="12300" width="20.85546875" style="145" bestFit="1" customWidth="1"/>
    <col min="12301" max="12544" width="9.140625" style="145"/>
    <col min="12545" max="12545" width="22.42578125" style="145" customWidth="1"/>
    <col min="12546" max="12546" width="1.42578125" style="145" customWidth="1"/>
    <col min="12547" max="12548" width="14.42578125" style="145" customWidth="1"/>
    <col min="12549" max="12549" width="15" style="145" bestFit="1" customWidth="1"/>
    <col min="12550" max="12550" width="1.42578125" style="145" customWidth="1"/>
    <col min="12551" max="12553" width="14.42578125" style="145" customWidth="1"/>
    <col min="12554" max="12554" width="1.42578125" style="145" customWidth="1"/>
    <col min="12555" max="12555" width="16.5703125" style="145" bestFit="1" customWidth="1"/>
    <col min="12556" max="12556" width="20.85546875" style="145" bestFit="1" customWidth="1"/>
    <col min="12557" max="12800" width="9.140625" style="145"/>
    <col min="12801" max="12801" width="22.42578125" style="145" customWidth="1"/>
    <col min="12802" max="12802" width="1.42578125" style="145" customWidth="1"/>
    <col min="12803" max="12804" width="14.42578125" style="145" customWidth="1"/>
    <col min="12805" max="12805" width="15" style="145" bestFit="1" customWidth="1"/>
    <col min="12806" max="12806" width="1.42578125" style="145" customWidth="1"/>
    <col min="12807" max="12809" width="14.42578125" style="145" customWidth="1"/>
    <col min="12810" max="12810" width="1.42578125" style="145" customWidth="1"/>
    <col min="12811" max="12811" width="16.5703125" style="145" bestFit="1" customWidth="1"/>
    <col min="12812" max="12812" width="20.85546875" style="145" bestFit="1" customWidth="1"/>
    <col min="12813" max="13056" width="9.140625" style="145"/>
    <col min="13057" max="13057" width="22.42578125" style="145" customWidth="1"/>
    <col min="13058" max="13058" width="1.42578125" style="145" customWidth="1"/>
    <col min="13059" max="13060" width="14.42578125" style="145" customWidth="1"/>
    <col min="13061" max="13061" width="15" style="145" bestFit="1" customWidth="1"/>
    <col min="13062" max="13062" width="1.42578125" style="145" customWidth="1"/>
    <col min="13063" max="13065" width="14.42578125" style="145" customWidth="1"/>
    <col min="13066" max="13066" width="1.42578125" style="145" customWidth="1"/>
    <col min="13067" max="13067" width="16.5703125" style="145" bestFit="1" customWidth="1"/>
    <col min="13068" max="13068" width="20.85546875" style="145" bestFit="1" customWidth="1"/>
    <col min="13069" max="13312" width="9.140625" style="145"/>
    <col min="13313" max="13313" width="22.42578125" style="145" customWidth="1"/>
    <col min="13314" max="13314" width="1.42578125" style="145" customWidth="1"/>
    <col min="13315" max="13316" width="14.42578125" style="145" customWidth="1"/>
    <col min="13317" max="13317" width="15" style="145" bestFit="1" customWidth="1"/>
    <col min="13318" max="13318" width="1.42578125" style="145" customWidth="1"/>
    <col min="13319" max="13321" width="14.42578125" style="145" customWidth="1"/>
    <col min="13322" max="13322" width="1.42578125" style="145" customWidth="1"/>
    <col min="13323" max="13323" width="16.5703125" style="145" bestFit="1" customWidth="1"/>
    <col min="13324" max="13324" width="20.85546875" style="145" bestFit="1" customWidth="1"/>
    <col min="13325" max="13568" width="9.140625" style="145"/>
    <col min="13569" max="13569" width="22.42578125" style="145" customWidth="1"/>
    <col min="13570" max="13570" width="1.42578125" style="145" customWidth="1"/>
    <col min="13571" max="13572" width="14.42578125" style="145" customWidth="1"/>
    <col min="13573" max="13573" width="15" style="145" bestFit="1" customWidth="1"/>
    <col min="13574" max="13574" width="1.42578125" style="145" customWidth="1"/>
    <col min="13575" max="13577" width="14.42578125" style="145" customWidth="1"/>
    <col min="13578" max="13578" width="1.42578125" style="145" customWidth="1"/>
    <col min="13579" max="13579" width="16.5703125" style="145" bestFit="1" customWidth="1"/>
    <col min="13580" max="13580" width="20.85546875" style="145" bestFit="1" customWidth="1"/>
    <col min="13581" max="13824" width="9.140625" style="145"/>
    <col min="13825" max="13825" width="22.42578125" style="145" customWidth="1"/>
    <col min="13826" max="13826" width="1.42578125" style="145" customWidth="1"/>
    <col min="13827" max="13828" width="14.42578125" style="145" customWidth="1"/>
    <col min="13829" max="13829" width="15" style="145" bestFit="1" customWidth="1"/>
    <col min="13830" max="13830" width="1.42578125" style="145" customWidth="1"/>
    <col min="13831" max="13833" width="14.42578125" style="145" customWidth="1"/>
    <col min="13834" max="13834" width="1.42578125" style="145" customWidth="1"/>
    <col min="13835" max="13835" width="16.5703125" style="145" bestFit="1" customWidth="1"/>
    <col min="13836" max="13836" width="20.85546875" style="145" bestFit="1" customWidth="1"/>
    <col min="13837" max="14080" width="9.140625" style="145"/>
    <col min="14081" max="14081" width="22.42578125" style="145" customWidth="1"/>
    <col min="14082" max="14082" width="1.42578125" style="145" customWidth="1"/>
    <col min="14083" max="14084" width="14.42578125" style="145" customWidth="1"/>
    <col min="14085" max="14085" width="15" style="145" bestFit="1" customWidth="1"/>
    <col min="14086" max="14086" width="1.42578125" style="145" customWidth="1"/>
    <col min="14087" max="14089" width="14.42578125" style="145" customWidth="1"/>
    <col min="14090" max="14090" width="1.42578125" style="145" customWidth="1"/>
    <col min="14091" max="14091" width="16.5703125" style="145" bestFit="1" customWidth="1"/>
    <col min="14092" max="14092" width="20.85546875" style="145" bestFit="1" customWidth="1"/>
    <col min="14093" max="14336" width="9.140625" style="145"/>
    <col min="14337" max="14337" width="22.42578125" style="145" customWidth="1"/>
    <col min="14338" max="14338" width="1.42578125" style="145" customWidth="1"/>
    <col min="14339" max="14340" width="14.42578125" style="145" customWidth="1"/>
    <col min="14341" max="14341" width="15" style="145" bestFit="1" customWidth="1"/>
    <col min="14342" max="14342" width="1.42578125" style="145" customWidth="1"/>
    <col min="14343" max="14345" width="14.42578125" style="145" customWidth="1"/>
    <col min="14346" max="14346" width="1.42578125" style="145" customWidth="1"/>
    <col min="14347" max="14347" width="16.5703125" style="145" bestFit="1" customWidth="1"/>
    <col min="14348" max="14348" width="20.85546875" style="145" bestFit="1" customWidth="1"/>
    <col min="14349" max="14592" width="9.140625" style="145"/>
    <col min="14593" max="14593" width="22.42578125" style="145" customWidth="1"/>
    <col min="14594" max="14594" width="1.42578125" style="145" customWidth="1"/>
    <col min="14595" max="14596" width="14.42578125" style="145" customWidth="1"/>
    <col min="14597" max="14597" width="15" style="145" bestFit="1" customWidth="1"/>
    <col min="14598" max="14598" width="1.42578125" style="145" customWidth="1"/>
    <col min="14599" max="14601" width="14.42578125" style="145" customWidth="1"/>
    <col min="14602" max="14602" width="1.42578125" style="145" customWidth="1"/>
    <col min="14603" max="14603" width="16.5703125" style="145" bestFit="1" customWidth="1"/>
    <col min="14604" max="14604" width="20.85546875" style="145" bestFit="1" customWidth="1"/>
    <col min="14605" max="14848" width="9.140625" style="145"/>
    <col min="14849" max="14849" width="22.42578125" style="145" customWidth="1"/>
    <col min="14850" max="14850" width="1.42578125" style="145" customWidth="1"/>
    <col min="14851" max="14852" width="14.42578125" style="145" customWidth="1"/>
    <col min="14853" max="14853" width="15" style="145" bestFit="1" customWidth="1"/>
    <col min="14854" max="14854" width="1.42578125" style="145" customWidth="1"/>
    <col min="14855" max="14857" width="14.42578125" style="145" customWidth="1"/>
    <col min="14858" max="14858" width="1.42578125" style="145" customWidth="1"/>
    <col min="14859" max="14859" width="16.5703125" style="145" bestFit="1" customWidth="1"/>
    <col min="14860" max="14860" width="20.85546875" style="145" bestFit="1" customWidth="1"/>
    <col min="14861" max="15104" width="9.140625" style="145"/>
    <col min="15105" max="15105" width="22.42578125" style="145" customWidth="1"/>
    <col min="15106" max="15106" width="1.42578125" style="145" customWidth="1"/>
    <col min="15107" max="15108" width="14.42578125" style="145" customWidth="1"/>
    <col min="15109" max="15109" width="15" style="145" bestFit="1" customWidth="1"/>
    <col min="15110" max="15110" width="1.42578125" style="145" customWidth="1"/>
    <col min="15111" max="15113" width="14.42578125" style="145" customWidth="1"/>
    <col min="15114" max="15114" width="1.42578125" style="145" customWidth="1"/>
    <col min="15115" max="15115" width="16.5703125" style="145" bestFit="1" customWidth="1"/>
    <col min="15116" max="15116" width="20.85546875" style="145" bestFit="1" customWidth="1"/>
    <col min="15117" max="15360" width="9.140625" style="145"/>
    <col min="15361" max="15361" width="22.42578125" style="145" customWidth="1"/>
    <col min="15362" max="15362" width="1.42578125" style="145" customWidth="1"/>
    <col min="15363" max="15364" width="14.42578125" style="145" customWidth="1"/>
    <col min="15365" max="15365" width="15" style="145" bestFit="1" customWidth="1"/>
    <col min="15366" max="15366" width="1.42578125" style="145" customWidth="1"/>
    <col min="15367" max="15369" width="14.42578125" style="145" customWidth="1"/>
    <col min="15370" max="15370" width="1.42578125" style="145" customWidth="1"/>
    <col min="15371" max="15371" width="16.5703125" style="145" bestFit="1" customWidth="1"/>
    <col min="15372" max="15372" width="20.85546875" style="145" bestFit="1" customWidth="1"/>
    <col min="15373" max="15616" width="9.140625" style="145"/>
    <col min="15617" max="15617" width="22.42578125" style="145" customWidth="1"/>
    <col min="15618" max="15618" width="1.42578125" style="145" customWidth="1"/>
    <col min="15619" max="15620" width="14.42578125" style="145" customWidth="1"/>
    <col min="15621" max="15621" width="15" style="145" bestFit="1" customWidth="1"/>
    <col min="15622" max="15622" width="1.42578125" style="145" customWidth="1"/>
    <col min="15623" max="15625" width="14.42578125" style="145" customWidth="1"/>
    <col min="15626" max="15626" width="1.42578125" style="145" customWidth="1"/>
    <col min="15627" max="15627" width="16.5703125" style="145" bestFit="1" customWidth="1"/>
    <col min="15628" max="15628" width="20.85546875" style="145" bestFit="1" customWidth="1"/>
    <col min="15629" max="15872" width="9.140625" style="145"/>
    <col min="15873" max="15873" width="22.42578125" style="145" customWidth="1"/>
    <col min="15874" max="15874" width="1.42578125" style="145" customWidth="1"/>
    <col min="15875" max="15876" width="14.42578125" style="145" customWidth="1"/>
    <col min="15877" max="15877" width="15" style="145" bestFit="1" customWidth="1"/>
    <col min="15878" max="15878" width="1.42578125" style="145" customWidth="1"/>
    <col min="15879" max="15881" width="14.42578125" style="145" customWidth="1"/>
    <col min="15882" max="15882" width="1.42578125" style="145" customWidth="1"/>
    <col min="15883" max="15883" width="16.5703125" style="145" bestFit="1" customWidth="1"/>
    <col min="15884" max="15884" width="20.85546875" style="145" bestFit="1" customWidth="1"/>
    <col min="15885" max="16128" width="9.140625" style="145"/>
    <col min="16129" max="16129" width="22.42578125" style="145" customWidth="1"/>
    <col min="16130" max="16130" width="1.42578125" style="145" customWidth="1"/>
    <col min="16131" max="16132" width="14.42578125" style="145" customWidth="1"/>
    <col min="16133" max="16133" width="15" style="145" bestFit="1" customWidth="1"/>
    <col min="16134" max="16134" width="1.42578125" style="145" customWidth="1"/>
    <col min="16135" max="16137" width="14.42578125" style="145" customWidth="1"/>
    <col min="16138" max="16138" width="1.42578125" style="145" customWidth="1"/>
    <col min="16139" max="16139" width="16.5703125" style="145" bestFit="1" customWidth="1"/>
    <col min="16140" max="16140" width="20.85546875" style="145" bestFit="1" customWidth="1"/>
    <col min="16141" max="16384" width="9.140625" style="145"/>
  </cols>
  <sheetData>
    <row r="1" spans="1:19" ht="18" x14ac:dyDescent="0.3">
      <c r="A1" s="27" t="s">
        <v>122</v>
      </c>
      <c r="B1" s="142"/>
      <c r="C1" s="143"/>
      <c r="D1" s="143"/>
      <c r="E1" s="143"/>
      <c r="F1" s="142"/>
      <c r="G1" s="143"/>
      <c r="H1" s="143"/>
      <c r="I1" s="143"/>
      <c r="J1" s="144"/>
      <c r="K1" s="144"/>
      <c r="L1" s="144"/>
    </row>
    <row r="2" spans="1:19" s="32" customFormat="1" ht="18" x14ac:dyDescent="0.3">
      <c r="A2" s="5" t="s">
        <v>216</v>
      </c>
      <c r="B2" s="5"/>
      <c r="C2" s="5"/>
      <c r="D2" s="28"/>
      <c r="E2" s="28"/>
      <c r="F2" s="27"/>
      <c r="G2" s="28"/>
      <c r="H2" s="28"/>
      <c r="I2" s="28"/>
      <c r="J2" s="29"/>
      <c r="K2" s="29"/>
      <c r="L2" s="30"/>
      <c r="M2" s="31"/>
      <c r="N2" s="31"/>
      <c r="O2" s="31"/>
      <c r="P2" s="31"/>
      <c r="Q2" s="31"/>
      <c r="R2" s="31"/>
      <c r="S2" s="31"/>
    </row>
    <row r="3" spans="1:19" ht="18" x14ac:dyDescent="0.3">
      <c r="A3" s="142" t="s">
        <v>6</v>
      </c>
      <c r="B3" s="142"/>
      <c r="C3" s="143"/>
      <c r="D3" s="143"/>
      <c r="E3" s="143"/>
      <c r="F3" s="142"/>
      <c r="G3" s="143"/>
      <c r="H3" s="143"/>
      <c r="I3" s="143"/>
      <c r="J3" s="144"/>
      <c r="K3" s="144"/>
      <c r="L3" s="144"/>
    </row>
    <row r="4" spans="1:19" ht="18" x14ac:dyDescent="0.3">
      <c r="A4" s="149"/>
      <c r="B4" s="149"/>
      <c r="C4" s="150"/>
      <c r="D4" s="150"/>
      <c r="E4" s="150"/>
      <c r="F4" s="149"/>
      <c r="G4" s="150"/>
      <c r="H4" s="150"/>
      <c r="I4" s="150"/>
    </row>
    <row r="5" spans="1:19" s="79" customFormat="1" ht="18" x14ac:dyDescent="0.3">
      <c r="A5" s="152"/>
      <c r="B5" s="153"/>
      <c r="C5" s="39" t="s">
        <v>22</v>
      </c>
      <c r="D5" s="40"/>
      <c r="E5" s="41"/>
      <c r="F5" s="154"/>
      <c r="G5" s="39" t="s">
        <v>23</v>
      </c>
      <c r="H5" s="40"/>
      <c r="I5" s="41"/>
      <c r="J5" s="76"/>
      <c r="K5" s="155"/>
      <c r="L5" s="156"/>
    </row>
    <row r="6" spans="1:19" s="162" customFormat="1" ht="37.5" customHeight="1" x14ac:dyDescent="0.35">
      <c r="A6" s="702" t="s">
        <v>116</v>
      </c>
      <c r="B6" s="157"/>
      <c r="C6" s="47" t="s">
        <v>25</v>
      </c>
      <c r="D6" s="48" t="s">
        <v>26</v>
      </c>
      <c r="E6" s="49" t="s">
        <v>27</v>
      </c>
      <c r="F6" s="158"/>
      <c r="G6" s="51" t="s">
        <v>25</v>
      </c>
      <c r="H6" s="52" t="s">
        <v>26</v>
      </c>
      <c r="I6" s="53" t="s">
        <v>27</v>
      </c>
      <c r="J6" s="159"/>
      <c r="K6" s="160" t="s">
        <v>28</v>
      </c>
      <c r="L6" s="161" t="s">
        <v>29</v>
      </c>
    </row>
    <row r="7" spans="1:19" s="79" customFormat="1" x14ac:dyDescent="0.3">
      <c r="A7" s="703"/>
      <c r="B7" s="163"/>
      <c r="C7" s="60" t="s">
        <v>30</v>
      </c>
      <c r="D7" s="61" t="s">
        <v>30</v>
      </c>
      <c r="E7" s="62" t="s">
        <v>31</v>
      </c>
      <c r="F7" s="63"/>
      <c r="G7" s="60" t="s">
        <v>30</v>
      </c>
      <c r="H7" s="61" t="s">
        <v>30</v>
      </c>
      <c r="I7" s="62" t="s">
        <v>31</v>
      </c>
      <c r="J7" s="164"/>
      <c r="K7" s="165" t="s">
        <v>117</v>
      </c>
      <c r="L7" s="166" t="s">
        <v>32</v>
      </c>
    </row>
    <row r="8" spans="1:19" s="195" customFormat="1" ht="53.25" customHeight="1" x14ac:dyDescent="0.3">
      <c r="A8" s="190" t="s">
        <v>118</v>
      </c>
      <c r="B8" s="190"/>
      <c r="C8" s="191">
        <f>'- 2 -'!C10+'- 2 -'!C13+'- 2 -'!C24+'- 2 -'!C31</f>
        <v>84</v>
      </c>
      <c r="D8" s="191">
        <f>'- 2 -'!D10+'- 2 -'!D13+'- 2 -'!D24+'- 2 -'!D31</f>
        <v>159</v>
      </c>
      <c r="E8" s="191">
        <f>'- 2 -'!E10+'- 2 -'!E13+'- 2 -'!E24+'- 2 -'!E31</f>
        <v>4672351</v>
      </c>
      <c r="F8" s="192"/>
      <c r="G8" s="191">
        <f>'- 2 -'!G10+'- 2 -'!G13+'- 2 -'!G24+'- 2 -'!G31</f>
        <v>25</v>
      </c>
      <c r="H8" s="191">
        <f>'- 2 -'!H10+'- 2 -'!H13+'- 2 -'!H24+'- 2 -'!H31</f>
        <v>54</v>
      </c>
      <c r="I8" s="191">
        <f>'- 2 -'!I10+'- 2 -'!I13+'- 2 -'!I24+'- 2 -'!I31</f>
        <v>1179354</v>
      </c>
      <c r="J8" s="193"/>
      <c r="K8" s="194">
        <f t="shared" ref="K8:K13" si="0">G8/C8*100</f>
        <v>29.761904761904763</v>
      </c>
      <c r="L8" s="194">
        <f t="shared" ref="L8:L13" si="1">I8/E8*100</f>
        <v>25.24112593424595</v>
      </c>
    </row>
    <row r="9" spans="1:19" s="195" customFormat="1" ht="53.25" customHeight="1" x14ac:dyDescent="0.3">
      <c r="A9" s="190" t="s">
        <v>52</v>
      </c>
      <c r="B9" s="190"/>
      <c r="C9" s="191">
        <f>'- 2 -'!C52</f>
        <v>219</v>
      </c>
      <c r="D9" s="191">
        <f>'- 2 -'!D52</f>
        <v>450</v>
      </c>
      <c r="E9" s="191">
        <f>'- 2 -'!E52</f>
        <v>13374265</v>
      </c>
      <c r="F9" s="192"/>
      <c r="G9" s="191">
        <f>'- 2 -'!G52</f>
        <v>82</v>
      </c>
      <c r="H9" s="191">
        <f>'- 2 -'!H52</f>
        <v>200</v>
      </c>
      <c r="I9" s="191">
        <f>'- 2 -'!I52</f>
        <v>4389738</v>
      </c>
      <c r="J9" s="193"/>
      <c r="K9" s="194">
        <f t="shared" si="0"/>
        <v>37.442922374429223</v>
      </c>
      <c r="L9" s="194">
        <f t="shared" si="1"/>
        <v>32.822274719395793</v>
      </c>
    </row>
    <row r="10" spans="1:19" s="195" customFormat="1" ht="53.25" customHeight="1" x14ac:dyDescent="0.3">
      <c r="A10" s="190" t="s">
        <v>119</v>
      </c>
      <c r="B10" s="190"/>
      <c r="C10" s="191">
        <f>'- 2 -'!C82</f>
        <v>387</v>
      </c>
      <c r="D10" s="191">
        <f>'- 2 -'!D82</f>
        <v>738</v>
      </c>
      <c r="E10" s="191">
        <f>'- 2 -'!E82</f>
        <v>22563888</v>
      </c>
      <c r="F10" s="192"/>
      <c r="G10" s="191">
        <f>'- 2 -'!G82</f>
        <v>139</v>
      </c>
      <c r="H10" s="191">
        <f>'- 2 -'!H82</f>
        <v>257</v>
      </c>
      <c r="I10" s="191">
        <f>'- 2 -'!I82</f>
        <v>6708489</v>
      </c>
      <c r="J10" s="193"/>
      <c r="K10" s="194">
        <f t="shared" si="0"/>
        <v>35.917312661498705</v>
      </c>
      <c r="L10" s="194">
        <f t="shared" si="1"/>
        <v>29.731086238329141</v>
      </c>
    </row>
    <row r="11" spans="1:19" s="195" customFormat="1" ht="53.25" customHeight="1" x14ac:dyDescent="0.3">
      <c r="A11" s="190" t="s">
        <v>120</v>
      </c>
      <c r="B11" s="190"/>
      <c r="C11" s="191">
        <f>'- 2 -'!C89+'- 2 -'!C95+'- 2 -'!C107</f>
        <v>132</v>
      </c>
      <c r="D11" s="191">
        <f>'- 2 -'!D89+'- 2 -'!D95+'- 2 -'!D107</f>
        <v>265</v>
      </c>
      <c r="E11" s="191">
        <f>'- 2 -'!E89+'- 2 -'!E95+'- 2 -'!E107</f>
        <v>7579109</v>
      </c>
      <c r="F11" s="192"/>
      <c r="G11" s="191">
        <f>'- 2 -'!G89+'- 2 -'!G95+'- 2 -'!G107</f>
        <v>37</v>
      </c>
      <c r="H11" s="191">
        <f>'- 2 -'!H89+'- 2 -'!H95+'- 2 -'!H107</f>
        <v>67</v>
      </c>
      <c r="I11" s="191">
        <f>'- 2 -'!I89+'- 2 -'!I95+'- 2 -'!I107</f>
        <v>1812727</v>
      </c>
      <c r="J11" s="193"/>
      <c r="K11" s="194">
        <f t="shared" si="0"/>
        <v>28.030303030303028</v>
      </c>
      <c r="L11" s="194">
        <f t="shared" si="1"/>
        <v>23.917415622337664</v>
      </c>
    </row>
    <row r="12" spans="1:19" s="195" customFormat="1" ht="53.25" customHeight="1" x14ac:dyDescent="0.3">
      <c r="A12" s="196" t="s">
        <v>121</v>
      </c>
      <c r="B12" s="190"/>
      <c r="C12" s="191">
        <f>'- 2 -'!C121</f>
        <v>101</v>
      </c>
      <c r="D12" s="191">
        <f>'- 2 -'!D121</f>
        <v>176</v>
      </c>
      <c r="E12" s="191">
        <f>'- 2 -'!E121</f>
        <v>5901877</v>
      </c>
      <c r="F12" s="192"/>
      <c r="G12" s="191">
        <f>'- 2 -'!G121</f>
        <v>43</v>
      </c>
      <c r="H12" s="191">
        <f>'- 2 -'!H121</f>
        <v>82</v>
      </c>
      <c r="I12" s="191">
        <f>'- 2 -'!I121</f>
        <v>2306752</v>
      </c>
      <c r="J12" s="197"/>
      <c r="K12" s="194">
        <f t="shared" si="0"/>
        <v>42.574257425742573</v>
      </c>
      <c r="L12" s="194">
        <f t="shared" si="1"/>
        <v>39.085057177572494</v>
      </c>
    </row>
    <row r="13" spans="1:19" s="195" customFormat="1" ht="53.25" customHeight="1" x14ac:dyDescent="0.3">
      <c r="A13" s="196" t="s">
        <v>110</v>
      </c>
      <c r="B13" s="190"/>
      <c r="C13" s="191">
        <f>'- 2 -'!C123</f>
        <v>13</v>
      </c>
      <c r="D13" s="191">
        <f>'- 2 -'!D123</f>
        <v>35</v>
      </c>
      <c r="E13" s="191">
        <f>'- 2 -'!E123</f>
        <v>731818</v>
      </c>
      <c r="F13" s="192"/>
      <c r="G13" s="191">
        <f>'- 2 -'!G123</f>
        <v>3</v>
      </c>
      <c r="H13" s="191">
        <f>'- 2 -'!H123</f>
        <v>8</v>
      </c>
      <c r="I13" s="191">
        <f>'- 2 -'!I123</f>
        <v>161278</v>
      </c>
      <c r="J13" s="197"/>
      <c r="K13" s="194">
        <f t="shared" si="0"/>
        <v>23.076923076923077</v>
      </c>
      <c r="L13" s="194">
        <f t="shared" si="1"/>
        <v>22.037993052917528</v>
      </c>
    </row>
    <row r="14" spans="1:19" s="79" customFormat="1" x14ac:dyDescent="0.3">
      <c r="A14" s="152"/>
      <c r="B14" s="72"/>
      <c r="C14" s="167"/>
      <c r="D14" s="168"/>
      <c r="E14" s="169"/>
      <c r="F14" s="127"/>
      <c r="G14" s="167"/>
      <c r="H14" s="168"/>
      <c r="I14" s="169"/>
      <c r="J14" s="76"/>
      <c r="K14" s="170"/>
      <c r="L14" s="171"/>
    </row>
    <row r="15" spans="1:19" s="79" customFormat="1" x14ac:dyDescent="0.3">
      <c r="A15" s="172" t="s">
        <v>111</v>
      </c>
      <c r="B15" s="72"/>
      <c r="C15" s="173">
        <f>SUM(C8:C13)</f>
        <v>936</v>
      </c>
      <c r="D15" s="174">
        <f>SUM(D8:D13)</f>
        <v>1823</v>
      </c>
      <c r="E15" s="175">
        <f>SUM(E8:E13)</f>
        <v>54823308</v>
      </c>
      <c r="F15" s="127"/>
      <c r="G15" s="173">
        <f>SUM(G8:G13)</f>
        <v>329</v>
      </c>
      <c r="H15" s="174">
        <f>SUM(H8:H13)</f>
        <v>668</v>
      </c>
      <c r="I15" s="175">
        <f>SUM(I8:I13)</f>
        <v>16558338</v>
      </c>
      <c r="J15" s="76"/>
      <c r="K15" s="176">
        <f>G15/C15*100</f>
        <v>35.149572649572647</v>
      </c>
      <c r="L15" s="177">
        <f>I15/E15*100</f>
        <v>30.203099017665991</v>
      </c>
    </row>
    <row r="16" spans="1:19" s="79" customFormat="1" x14ac:dyDescent="0.3">
      <c r="A16" s="178"/>
      <c r="B16" s="72"/>
      <c r="C16" s="179"/>
      <c r="D16" s="180"/>
      <c r="E16" s="181"/>
      <c r="F16" s="127"/>
      <c r="G16" s="179"/>
      <c r="H16" s="180"/>
      <c r="I16" s="181"/>
      <c r="J16" s="76"/>
      <c r="K16" s="182"/>
      <c r="L16" s="183"/>
    </row>
    <row r="17" spans="1:22" s="187" customFormat="1" x14ac:dyDescent="0.3">
      <c r="A17" s="184"/>
      <c r="B17" s="184"/>
      <c r="C17" s="68"/>
      <c r="D17" s="68"/>
      <c r="E17" s="68"/>
      <c r="F17" s="127"/>
      <c r="G17" s="68"/>
      <c r="H17" s="68"/>
      <c r="I17" s="68"/>
      <c r="J17" s="185"/>
      <c r="K17" s="186"/>
      <c r="L17" s="186"/>
    </row>
    <row r="18" spans="1:22" s="32" customFormat="1" x14ac:dyDescent="0.3">
      <c r="A18" s="129" t="s">
        <v>112</v>
      </c>
      <c r="J18" s="85"/>
      <c r="K18" s="86"/>
      <c r="L18" s="77"/>
      <c r="O18" s="31"/>
      <c r="P18" s="31"/>
      <c r="Q18" s="31"/>
      <c r="R18" s="31"/>
      <c r="S18" s="31"/>
      <c r="T18" s="31"/>
      <c r="U18" s="31"/>
    </row>
    <row r="19" spans="1:22" s="134" customFormat="1" x14ac:dyDescent="0.3">
      <c r="A19" s="129" t="s">
        <v>113</v>
      </c>
      <c r="B19" s="130"/>
      <c r="C19" s="131"/>
      <c r="D19" s="131"/>
      <c r="E19" s="131"/>
      <c r="F19" s="132"/>
      <c r="G19" s="131"/>
      <c r="H19" s="131"/>
      <c r="I19" s="131"/>
      <c r="J19" s="133"/>
      <c r="K19" s="133"/>
      <c r="L19" s="133"/>
      <c r="M19" s="32"/>
      <c r="N19" s="32"/>
      <c r="O19" s="31"/>
      <c r="P19" s="31"/>
      <c r="Q19" s="31"/>
      <c r="R19" s="31"/>
      <c r="S19" s="31"/>
      <c r="T19" s="31"/>
      <c r="U19" s="31"/>
      <c r="V19" s="32"/>
    </row>
    <row r="20" spans="1:22" s="141" customFormat="1" x14ac:dyDescent="0.3">
      <c r="A20" s="135" t="s">
        <v>114</v>
      </c>
      <c r="B20" s="136"/>
      <c r="C20" s="137"/>
      <c r="D20" s="137"/>
      <c r="E20" s="138"/>
      <c r="F20" s="83"/>
      <c r="G20" s="137"/>
      <c r="H20" s="137"/>
      <c r="I20" s="138"/>
      <c r="J20" s="139"/>
      <c r="K20" s="140"/>
      <c r="L20" s="140"/>
      <c r="V20" s="32"/>
    </row>
    <row r="21" spans="1:22" s="32" customFormat="1" x14ac:dyDescent="0.3">
      <c r="A21" s="23" t="s">
        <v>270</v>
      </c>
      <c r="B21" s="24"/>
      <c r="C21" s="81"/>
      <c r="D21" s="81"/>
      <c r="E21" s="82"/>
      <c r="F21" s="83"/>
      <c r="G21" s="81"/>
      <c r="H21" s="81"/>
      <c r="I21" s="82"/>
      <c r="J21" s="85"/>
      <c r="K21" s="86"/>
      <c r="L21" s="77"/>
      <c r="M21" s="87"/>
      <c r="N21" s="87"/>
      <c r="O21" s="89"/>
      <c r="P21" s="89"/>
      <c r="Q21" s="89"/>
      <c r="R21" s="89"/>
      <c r="S21" s="89"/>
      <c r="T21" s="89"/>
      <c r="U21" s="89"/>
    </row>
    <row r="22" spans="1:22" x14ac:dyDescent="0.3">
      <c r="C22" s="81"/>
      <c r="D22" s="81"/>
      <c r="E22" s="82"/>
      <c r="F22" s="83"/>
      <c r="G22" s="81"/>
      <c r="H22" s="81"/>
      <c r="I22" s="82"/>
    </row>
  </sheetData>
  <mergeCells count="1">
    <mergeCell ref="A6:A7"/>
  </mergeCells>
  <printOptions horizontalCentered="1"/>
  <pageMargins left="0" right="0" top="0.39370078740157483" bottom="0.39370078740157483" header="0" footer="0"/>
  <pageSetup scale="95" orientation="landscape" verticalDpi="0" r:id="rId1"/>
  <headerFooter>
    <oddFooter>&amp;R&amp;P /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7"/>
  <sheetViews>
    <sheetView workbookViewId="0"/>
  </sheetViews>
  <sheetFormatPr defaultRowHeight="15" x14ac:dyDescent="0.3"/>
  <cols>
    <col min="1" max="1" width="111.42578125" style="220" customWidth="1"/>
    <col min="2" max="2" width="1.42578125" style="220" customWidth="1"/>
    <col min="3" max="4" width="14.28515625" style="205" customWidth="1"/>
    <col min="5" max="5" width="15" style="205" bestFit="1" customWidth="1"/>
    <col min="6" max="6" width="1.42578125" style="220" customWidth="1"/>
    <col min="7" max="9" width="14.28515625" style="207" customWidth="1"/>
    <col min="10" max="245" width="9.140625" style="201"/>
    <col min="246" max="246" width="43" style="201" customWidth="1"/>
    <col min="247" max="247" width="1.42578125" style="201" customWidth="1"/>
    <col min="248" max="249" width="14.28515625" style="201" customWidth="1"/>
    <col min="250" max="250" width="15" style="201" bestFit="1" customWidth="1"/>
    <col min="251" max="251" width="1.42578125" style="201" customWidth="1"/>
    <col min="252" max="254" width="14.28515625" style="201" customWidth="1"/>
    <col min="255" max="255" width="1.42578125" style="201" customWidth="1"/>
    <col min="256" max="256" width="15.7109375" style="201" bestFit="1" customWidth="1"/>
    <col min="257" max="257" width="19.85546875" style="201" bestFit="1" customWidth="1"/>
    <col min="258" max="501" width="9.140625" style="201"/>
    <col min="502" max="502" width="43" style="201" customWidth="1"/>
    <col min="503" max="503" width="1.42578125" style="201" customWidth="1"/>
    <col min="504" max="505" width="14.28515625" style="201" customWidth="1"/>
    <col min="506" max="506" width="15" style="201" bestFit="1" customWidth="1"/>
    <col min="507" max="507" width="1.42578125" style="201" customWidth="1"/>
    <col min="508" max="510" width="14.28515625" style="201" customWidth="1"/>
    <col min="511" max="511" width="1.42578125" style="201" customWidth="1"/>
    <col min="512" max="512" width="15.7109375" style="201" bestFit="1" customWidth="1"/>
    <col min="513" max="513" width="19.85546875" style="201" bestFit="1" customWidth="1"/>
    <col min="514" max="757" width="9.140625" style="201"/>
    <col min="758" max="758" width="43" style="201" customWidth="1"/>
    <col min="759" max="759" width="1.42578125" style="201" customWidth="1"/>
    <col min="760" max="761" width="14.28515625" style="201" customWidth="1"/>
    <col min="762" max="762" width="15" style="201" bestFit="1" customWidth="1"/>
    <col min="763" max="763" width="1.42578125" style="201" customWidth="1"/>
    <col min="764" max="766" width="14.28515625" style="201" customWidth="1"/>
    <col min="767" max="767" width="1.42578125" style="201" customWidth="1"/>
    <col min="768" max="768" width="15.7109375" style="201" bestFit="1" customWidth="1"/>
    <col min="769" max="769" width="19.85546875" style="201" bestFit="1" customWidth="1"/>
    <col min="770" max="1013" width="9.140625" style="201"/>
    <col min="1014" max="1014" width="43" style="201" customWidth="1"/>
    <col min="1015" max="1015" width="1.42578125" style="201" customWidth="1"/>
    <col min="1016" max="1017" width="14.28515625" style="201" customWidth="1"/>
    <col min="1018" max="1018" width="15" style="201" bestFit="1" customWidth="1"/>
    <col min="1019" max="1019" width="1.42578125" style="201" customWidth="1"/>
    <col min="1020" max="1022" width="14.28515625" style="201" customWidth="1"/>
    <col min="1023" max="1023" width="1.42578125" style="201" customWidth="1"/>
    <col min="1024" max="1024" width="15.7109375" style="201" bestFit="1" customWidth="1"/>
    <col min="1025" max="1025" width="19.85546875" style="201" bestFit="1" customWidth="1"/>
    <col min="1026" max="1269" width="9.140625" style="201"/>
    <col min="1270" max="1270" width="43" style="201" customWidth="1"/>
    <col min="1271" max="1271" width="1.42578125" style="201" customWidth="1"/>
    <col min="1272" max="1273" width="14.28515625" style="201" customWidth="1"/>
    <col min="1274" max="1274" width="15" style="201" bestFit="1" customWidth="1"/>
    <col min="1275" max="1275" width="1.42578125" style="201" customWidth="1"/>
    <col min="1276" max="1278" width="14.28515625" style="201" customWidth="1"/>
    <col min="1279" max="1279" width="1.42578125" style="201" customWidth="1"/>
    <col min="1280" max="1280" width="15.7109375" style="201" bestFit="1" customWidth="1"/>
    <col min="1281" max="1281" width="19.85546875" style="201" bestFit="1" customWidth="1"/>
    <col min="1282" max="1525" width="9.140625" style="201"/>
    <col min="1526" max="1526" width="43" style="201" customWidth="1"/>
    <col min="1527" max="1527" width="1.42578125" style="201" customWidth="1"/>
    <col min="1528" max="1529" width="14.28515625" style="201" customWidth="1"/>
    <col min="1530" max="1530" width="15" style="201" bestFit="1" customWidth="1"/>
    <col min="1531" max="1531" width="1.42578125" style="201" customWidth="1"/>
    <col min="1532" max="1534" width="14.28515625" style="201" customWidth="1"/>
    <col min="1535" max="1535" width="1.42578125" style="201" customWidth="1"/>
    <col min="1536" max="1536" width="15.7109375" style="201" bestFit="1" customWidth="1"/>
    <col min="1537" max="1537" width="19.85546875" style="201" bestFit="1" customWidth="1"/>
    <col min="1538" max="1781" width="9.140625" style="201"/>
    <col min="1782" max="1782" width="43" style="201" customWidth="1"/>
    <col min="1783" max="1783" width="1.42578125" style="201" customWidth="1"/>
    <col min="1784" max="1785" width="14.28515625" style="201" customWidth="1"/>
    <col min="1786" max="1786" width="15" style="201" bestFit="1" customWidth="1"/>
    <col min="1787" max="1787" width="1.42578125" style="201" customWidth="1"/>
    <col min="1788" max="1790" width="14.28515625" style="201" customWidth="1"/>
    <col min="1791" max="1791" width="1.42578125" style="201" customWidth="1"/>
    <col min="1792" max="1792" width="15.7109375" style="201" bestFit="1" customWidth="1"/>
    <col min="1793" max="1793" width="19.85546875" style="201" bestFit="1" customWidth="1"/>
    <col min="1794" max="2037" width="9.140625" style="201"/>
    <col min="2038" max="2038" width="43" style="201" customWidth="1"/>
    <col min="2039" max="2039" width="1.42578125" style="201" customWidth="1"/>
    <col min="2040" max="2041" width="14.28515625" style="201" customWidth="1"/>
    <col min="2042" max="2042" width="15" style="201" bestFit="1" customWidth="1"/>
    <col min="2043" max="2043" width="1.42578125" style="201" customWidth="1"/>
    <col min="2044" max="2046" width="14.28515625" style="201" customWidth="1"/>
    <col min="2047" max="2047" width="1.42578125" style="201" customWidth="1"/>
    <col min="2048" max="2048" width="15.7109375" style="201" bestFit="1" customWidth="1"/>
    <col min="2049" max="2049" width="19.85546875" style="201" bestFit="1" customWidth="1"/>
    <col min="2050" max="2293" width="9.140625" style="201"/>
    <col min="2294" max="2294" width="43" style="201" customWidth="1"/>
    <col min="2295" max="2295" width="1.42578125" style="201" customWidth="1"/>
    <col min="2296" max="2297" width="14.28515625" style="201" customWidth="1"/>
    <col min="2298" max="2298" width="15" style="201" bestFit="1" customWidth="1"/>
    <col min="2299" max="2299" width="1.42578125" style="201" customWidth="1"/>
    <col min="2300" max="2302" width="14.28515625" style="201" customWidth="1"/>
    <col min="2303" max="2303" width="1.42578125" style="201" customWidth="1"/>
    <col min="2304" max="2304" width="15.7109375" style="201" bestFit="1" customWidth="1"/>
    <col min="2305" max="2305" width="19.85546875" style="201" bestFit="1" customWidth="1"/>
    <col min="2306" max="2549" width="9.140625" style="201"/>
    <col min="2550" max="2550" width="43" style="201" customWidth="1"/>
    <col min="2551" max="2551" width="1.42578125" style="201" customWidth="1"/>
    <col min="2552" max="2553" width="14.28515625" style="201" customWidth="1"/>
    <col min="2554" max="2554" width="15" style="201" bestFit="1" customWidth="1"/>
    <col min="2555" max="2555" width="1.42578125" style="201" customWidth="1"/>
    <col min="2556" max="2558" width="14.28515625" style="201" customWidth="1"/>
    <col min="2559" max="2559" width="1.42578125" style="201" customWidth="1"/>
    <col min="2560" max="2560" width="15.7109375" style="201" bestFit="1" customWidth="1"/>
    <col min="2561" max="2561" width="19.85546875" style="201" bestFit="1" customWidth="1"/>
    <col min="2562" max="2805" width="9.140625" style="201"/>
    <col min="2806" max="2806" width="43" style="201" customWidth="1"/>
    <col min="2807" max="2807" width="1.42578125" style="201" customWidth="1"/>
    <col min="2808" max="2809" width="14.28515625" style="201" customWidth="1"/>
    <col min="2810" max="2810" width="15" style="201" bestFit="1" customWidth="1"/>
    <col min="2811" max="2811" width="1.42578125" style="201" customWidth="1"/>
    <col min="2812" max="2814" width="14.28515625" style="201" customWidth="1"/>
    <col min="2815" max="2815" width="1.42578125" style="201" customWidth="1"/>
    <col min="2816" max="2816" width="15.7109375" style="201" bestFit="1" customWidth="1"/>
    <col min="2817" max="2817" width="19.85546875" style="201" bestFit="1" customWidth="1"/>
    <col min="2818" max="3061" width="9.140625" style="201"/>
    <col min="3062" max="3062" width="43" style="201" customWidth="1"/>
    <col min="3063" max="3063" width="1.42578125" style="201" customWidth="1"/>
    <col min="3064" max="3065" width="14.28515625" style="201" customWidth="1"/>
    <col min="3066" max="3066" width="15" style="201" bestFit="1" customWidth="1"/>
    <col min="3067" max="3067" width="1.42578125" style="201" customWidth="1"/>
    <col min="3068" max="3070" width="14.28515625" style="201" customWidth="1"/>
    <col min="3071" max="3071" width="1.42578125" style="201" customWidth="1"/>
    <col min="3072" max="3072" width="15.7109375" style="201" bestFit="1" customWidth="1"/>
    <col min="3073" max="3073" width="19.85546875" style="201" bestFit="1" customWidth="1"/>
    <col min="3074" max="3317" width="9.140625" style="201"/>
    <col min="3318" max="3318" width="43" style="201" customWidth="1"/>
    <col min="3319" max="3319" width="1.42578125" style="201" customWidth="1"/>
    <col min="3320" max="3321" width="14.28515625" style="201" customWidth="1"/>
    <col min="3322" max="3322" width="15" style="201" bestFit="1" customWidth="1"/>
    <col min="3323" max="3323" width="1.42578125" style="201" customWidth="1"/>
    <col min="3324" max="3326" width="14.28515625" style="201" customWidth="1"/>
    <col min="3327" max="3327" width="1.42578125" style="201" customWidth="1"/>
    <col min="3328" max="3328" width="15.7109375" style="201" bestFit="1" customWidth="1"/>
    <col min="3329" max="3329" width="19.85546875" style="201" bestFit="1" customWidth="1"/>
    <col min="3330" max="3573" width="9.140625" style="201"/>
    <col min="3574" max="3574" width="43" style="201" customWidth="1"/>
    <col min="3575" max="3575" width="1.42578125" style="201" customWidth="1"/>
    <col min="3576" max="3577" width="14.28515625" style="201" customWidth="1"/>
    <col min="3578" max="3578" width="15" style="201" bestFit="1" customWidth="1"/>
    <col min="3579" max="3579" width="1.42578125" style="201" customWidth="1"/>
    <col min="3580" max="3582" width="14.28515625" style="201" customWidth="1"/>
    <col min="3583" max="3583" width="1.42578125" style="201" customWidth="1"/>
    <col min="3584" max="3584" width="15.7109375" style="201" bestFit="1" customWidth="1"/>
    <col min="3585" max="3585" width="19.85546875" style="201" bestFit="1" customWidth="1"/>
    <col min="3586" max="3829" width="9.140625" style="201"/>
    <col min="3830" max="3830" width="43" style="201" customWidth="1"/>
    <col min="3831" max="3831" width="1.42578125" style="201" customWidth="1"/>
    <col min="3832" max="3833" width="14.28515625" style="201" customWidth="1"/>
    <col min="3834" max="3834" width="15" style="201" bestFit="1" customWidth="1"/>
    <col min="3835" max="3835" width="1.42578125" style="201" customWidth="1"/>
    <col min="3836" max="3838" width="14.28515625" style="201" customWidth="1"/>
    <col min="3839" max="3839" width="1.42578125" style="201" customWidth="1"/>
    <col min="3840" max="3840" width="15.7109375" style="201" bestFit="1" customWidth="1"/>
    <col min="3841" max="3841" width="19.85546875" style="201" bestFit="1" customWidth="1"/>
    <col min="3842" max="4085" width="9.140625" style="201"/>
    <col min="4086" max="4086" width="43" style="201" customWidth="1"/>
    <col min="4087" max="4087" width="1.42578125" style="201" customWidth="1"/>
    <col min="4088" max="4089" width="14.28515625" style="201" customWidth="1"/>
    <col min="4090" max="4090" width="15" style="201" bestFit="1" customWidth="1"/>
    <col min="4091" max="4091" width="1.42578125" style="201" customWidth="1"/>
    <col min="4092" max="4094" width="14.28515625" style="201" customWidth="1"/>
    <col min="4095" max="4095" width="1.42578125" style="201" customWidth="1"/>
    <col min="4096" max="4096" width="15.7109375" style="201" bestFit="1" customWidth="1"/>
    <col min="4097" max="4097" width="19.85546875" style="201" bestFit="1" customWidth="1"/>
    <col min="4098" max="4341" width="9.140625" style="201"/>
    <col min="4342" max="4342" width="43" style="201" customWidth="1"/>
    <col min="4343" max="4343" width="1.42578125" style="201" customWidth="1"/>
    <col min="4344" max="4345" width="14.28515625" style="201" customWidth="1"/>
    <col min="4346" max="4346" width="15" style="201" bestFit="1" customWidth="1"/>
    <col min="4347" max="4347" width="1.42578125" style="201" customWidth="1"/>
    <col min="4348" max="4350" width="14.28515625" style="201" customWidth="1"/>
    <col min="4351" max="4351" width="1.42578125" style="201" customWidth="1"/>
    <col min="4352" max="4352" width="15.7109375" style="201" bestFit="1" customWidth="1"/>
    <col min="4353" max="4353" width="19.85546875" style="201" bestFit="1" customWidth="1"/>
    <col min="4354" max="4597" width="9.140625" style="201"/>
    <col min="4598" max="4598" width="43" style="201" customWidth="1"/>
    <col min="4599" max="4599" width="1.42578125" style="201" customWidth="1"/>
    <col min="4600" max="4601" width="14.28515625" style="201" customWidth="1"/>
    <col min="4602" max="4602" width="15" style="201" bestFit="1" customWidth="1"/>
    <col min="4603" max="4603" width="1.42578125" style="201" customWidth="1"/>
    <col min="4604" max="4606" width="14.28515625" style="201" customWidth="1"/>
    <col min="4607" max="4607" width="1.42578125" style="201" customWidth="1"/>
    <col min="4608" max="4608" width="15.7109375" style="201" bestFit="1" customWidth="1"/>
    <col min="4609" max="4609" width="19.85546875" style="201" bestFit="1" customWidth="1"/>
    <col min="4610" max="4853" width="9.140625" style="201"/>
    <col min="4854" max="4854" width="43" style="201" customWidth="1"/>
    <col min="4855" max="4855" width="1.42578125" style="201" customWidth="1"/>
    <col min="4856" max="4857" width="14.28515625" style="201" customWidth="1"/>
    <col min="4858" max="4858" width="15" style="201" bestFit="1" customWidth="1"/>
    <col min="4859" max="4859" width="1.42578125" style="201" customWidth="1"/>
    <col min="4860" max="4862" width="14.28515625" style="201" customWidth="1"/>
    <col min="4863" max="4863" width="1.42578125" style="201" customWidth="1"/>
    <col min="4864" max="4864" width="15.7109375" style="201" bestFit="1" customWidth="1"/>
    <col min="4865" max="4865" width="19.85546875" style="201" bestFit="1" customWidth="1"/>
    <col min="4866" max="5109" width="9.140625" style="201"/>
    <col min="5110" max="5110" width="43" style="201" customWidth="1"/>
    <col min="5111" max="5111" width="1.42578125" style="201" customWidth="1"/>
    <col min="5112" max="5113" width="14.28515625" style="201" customWidth="1"/>
    <col min="5114" max="5114" width="15" style="201" bestFit="1" customWidth="1"/>
    <col min="5115" max="5115" width="1.42578125" style="201" customWidth="1"/>
    <col min="5116" max="5118" width="14.28515625" style="201" customWidth="1"/>
    <col min="5119" max="5119" width="1.42578125" style="201" customWidth="1"/>
    <col min="5120" max="5120" width="15.7109375" style="201" bestFit="1" customWidth="1"/>
    <col min="5121" max="5121" width="19.85546875" style="201" bestFit="1" customWidth="1"/>
    <col min="5122" max="5365" width="9.140625" style="201"/>
    <col min="5366" max="5366" width="43" style="201" customWidth="1"/>
    <col min="5367" max="5367" width="1.42578125" style="201" customWidth="1"/>
    <col min="5368" max="5369" width="14.28515625" style="201" customWidth="1"/>
    <col min="5370" max="5370" width="15" style="201" bestFit="1" customWidth="1"/>
    <col min="5371" max="5371" width="1.42578125" style="201" customWidth="1"/>
    <col min="5372" max="5374" width="14.28515625" style="201" customWidth="1"/>
    <col min="5375" max="5375" width="1.42578125" style="201" customWidth="1"/>
    <col min="5376" max="5376" width="15.7109375" style="201" bestFit="1" customWidth="1"/>
    <col min="5377" max="5377" width="19.85546875" style="201" bestFit="1" customWidth="1"/>
    <col min="5378" max="5621" width="9.140625" style="201"/>
    <col min="5622" max="5622" width="43" style="201" customWidth="1"/>
    <col min="5623" max="5623" width="1.42578125" style="201" customWidth="1"/>
    <col min="5624" max="5625" width="14.28515625" style="201" customWidth="1"/>
    <col min="5626" max="5626" width="15" style="201" bestFit="1" customWidth="1"/>
    <col min="5627" max="5627" width="1.42578125" style="201" customWidth="1"/>
    <col min="5628" max="5630" width="14.28515625" style="201" customWidth="1"/>
    <col min="5631" max="5631" width="1.42578125" style="201" customWidth="1"/>
    <col min="5632" max="5632" width="15.7109375" style="201" bestFit="1" customWidth="1"/>
    <col min="5633" max="5633" width="19.85546875" style="201" bestFit="1" customWidth="1"/>
    <col min="5634" max="5877" width="9.140625" style="201"/>
    <col min="5878" max="5878" width="43" style="201" customWidth="1"/>
    <col min="5879" max="5879" width="1.42578125" style="201" customWidth="1"/>
    <col min="5880" max="5881" width="14.28515625" style="201" customWidth="1"/>
    <col min="5882" max="5882" width="15" style="201" bestFit="1" customWidth="1"/>
    <col min="5883" max="5883" width="1.42578125" style="201" customWidth="1"/>
    <col min="5884" max="5886" width="14.28515625" style="201" customWidth="1"/>
    <col min="5887" max="5887" width="1.42578125" style="201" customWidth="1"/>
    <col min="5888" max="5888" width="15.7109375" style="201" bestFit="1" customWidth="1"/>
    <col min="5889" max="5889" width="19.85546875" style="201" bestFit="1" customWidth="1"/>
    <col min="5890" max="6133" width="9.140625" style="201"/>
    <col min="6134" max="6134" width="43" style="201" customWidth="1"/>
    <col min="6135" max="6135" width="1.42578125" style="201" customWidth="1"/>
    <col min="6136" max="6137" width="14.28515625" style="201" customWidth="1"/>
    <col min="6138" max="6138" width="15" style="201" bestFit="1" customWidth="1"/>
    <col min="6139" max="6139" width="1.42578125" style="201" customWidth="1"/>
    <col min="6140" max="6142" width="14.28515625" style="201" customWidth="1"/>
    <col min="6143" max="6143" width="1.42578125" style="201" customWidth="1"/>
    <col min="6144" max="6144" width="15.7109375" style="201" bestFit="1" customWidth="1"/>
    <col min="6145" max="6145" width="19.85546875" style="201" bestFit="1" customWidth="1"/>
    <col min="6146" max="6389" width="9.140625" style="201"/>
    <col min="6390" max="6390" width="43" style="201" customWidth="1"/>
    <col min="6391" max="6391" width="1.42578125" style="201" customWidth="1"/>
    <col min="6392" max="6393" width="14.28515625" style="201" customWidth="1"/>
    <col min="6394" max="6394" width="15" style="201" bestFit="1" customWidth="1"/>
    <col min="6395" max="6395" width="1.42578125" style="201" customWidth="1"/>
    <col min="6396" max="6398" width="14.28515625" style="201" customWidth="1"/>
    <col min="6399" max="6399" width="1.42578125" style="201" customWidth="1"/>
    <col min="6400" max="6400" width="15.7109375" style="201" bestFit="1" customWidth="1"/>
    <col min="6401" max="6401" width="19.85546875" style="201" bestFit="1" customWidth="1"/>
    <col min="6402" max="6645" width="9.140625" style="201"/>
    <col min="6646" max="6646" width="43" style="201" customWidth="1"/>
    <col min="6647" max="6647" width="1.42578125" style="201" customWidth="1"/>
    <col min="6648" max="6649" width="14.28515625" style="201" customWidth="1"/>
    <col min="6650" max="6650" width="15" style="201" bestFit="1" customWidth="1"/>
    <col min="6651" max="6651" width="1.42578125" style="201" customWidth="1"/>
    <col min="6652" max="6654" width="14.28515625" style="201" customWidth="1"/>
    <col min="6655" max="6655" width="1.42578125" style="201" customWidth="1"/>
    <col min="6656" max="6656" width="15.7109375" style="201" bestFit="1" customWidth="1"/>
    <col min="6657" max="6657" width="19.85546875" style="201" bestFit="1" customWidth="1"/>
    <col min="6658" max="6901" width="9.140625" style="201"/>
    <col min="6902" max="6902" width="43" style="201" customWidth="1"/>
    <col min="6903" max="6903" width="1.42578125" style="201" customWidth="1"/>
    <col min="6904" max="6905" width="14.28515625" style="201" customWidth="1"/>
    <col min="6906" max="6906" width="15" style="201" bestFit="1" customWidth="1"/>
    <col min="6907" max="6907" width="1.42578125" style="201" customWidth="1"/>
    <col min="6908" max="6910" width="14.28515625" style="201" customWidth="1"/>
    <col min="6911" max="6911" width="1.42578125" style="201" customWidth="1"/>
    <col min="6912" max="6912" width="15.7109375" style="201" bestFit="1" customWidth="1"/>
    <col min="6913" max="6913" width="19.85546875" style="201" bestFit="1" customWidth="1"/>
    <col min="6914" max="7157" width="9.140625" style="201"/>
    <col min="7158" max="7158" width="43" style="201" customWidth="1"/>
    <col min="7159" max="7159" width="1.42578125" style="201" customWidth="1"/>
    <col min="7160" max="7161" width="14.28515625" style="201" customWidth="1"/>
    <col min="7162" max="7162" width="15" style="201" bestFit="1" customWidth="1"/>
    <col min="7163" max="7163" width="1.42578125" style="201" customWidth="1"/>
    <col min="7164" max="7166" width="14.28515625" style="201" customWidth="1"/>
    <col min="7167" max="7167" width="1.42578125" style="201" customWidth="1"/>
    <col min="7168" max="7168" width="15.7109375" style="201" bestFit="1" customWidth="1"/>
    <col min="7169" max="7169" width="19.85546875" style="201" bestFit="1" customWidth="1"/>
    <col min="7170" max="7413" width="9.140625" style="201"/>
    <col min="7414" max="7414" width="43" style="201" customWidth="1"/>
    <col min="7415" max="7415" width="1.42578125" style="201" customWidth="1"/>
    <col min="7416" max="7417" width="14.28515625" style="201" customWidth="1"/>
    <col min="7418" max="7418" width="15" style="201" bestFit="1" customWidth="1"/>
    <col min="7419" max="7419" width="1.42578125" style="201" customWidth="1"/>
    <col min="7420" max="7422" width="14.28515625" style="201" customWidth="1"/>
    <col min="7423" max="7423" width="1.42578125" style="201" customWidth="1"/>
    <col min="7424" max="7424" width="15.7109375" style="201" bestFit="1" customWidth="1"/>
    <col min="7425" max="7425" width="19.85546875" style="201" bestFit="1" customWidth="1"/>
    <col min="7426" max="7669" width="9.140625" style="201"/>
    <col min="7670" max="7670" width="43" style="201" customWidth="1"/>
    <col min="7671" max="7671" width="1.42578125" style="201" customWidth="1"/>
    <col min="7672" max="7673" width="14.28515625" style="201" customWidth="1"/>
    <col min="7674" max="7674" width="15" style="201" bestFit="1" customWidth="1"/>
    <col min="7675" max="7675" width="1.42578125" style="201" customWidth="1"/>
    <col min="7676" max="7678" width="14.28515625" style="201" customWidth="1"/>
    <col min="7679" max="7679" width="1.42578125" style="201" customWidth="1"/>
    <col min="7680" max="7680" width="15.7109375" style="201" bestFit="1" customWidth="1"/>
    <col min="7681" max="7681" width="19.85546875" style="201" bestFit="1" customWidth="1"/>
    <col min="7682" max="7925" width="9.140625" style="201"/>
    <col min="7926" max="7926" width="43" style="201" customWidth="1"/>
    <col min="7927" max="7927" width="1.42578125" style="201" customWidth="1"/>
    <col min="7928" max="7929" width="14.28515625" style="201" customWidth="1"/>
    <col min="7930" max="7930" width="15" style="201" bestFit="1" customWidth="1"/>
    <col min="7931" max="7931" width="1.42578125" style="201" customWidth="1"/>
    <col min="7932" max="7934" width="14.28515625" style="201" customWidth="1"/>
    <col min="7935" max="7935" width="1.42578125" style="201" customWidth="1"/>
    <col min="7936" max="7936" width="15.7109375" style="201" bestFit="1" customWidth="1"/>
    <col min="7937" max="7937" width="19.85546875" style="201" bestFit="1" customWidth="1"/>
    <col min="7938" max="8181" width="9.140625" style="201"/>
    <col min="8182" max="8182" width="43" style="201" customWidth="1"/>
    <col min="8183" max="8183" width="1.42578125" style="201" customWidth="1"/>
    <col min="8184" max="8185" width="14.28515625" style="201" customWidth="1"/>
    <col min="8186" max="8186" width="15" style="201" bestFit="1" customWidth="1"/>
    <col min="8187" max="8187" width="1.42578125" style="201" customWidth="1"/>
    <col min="8188" max="8190" width="14.28515625" style="201" customWidth="1"/>
    <col min="8191" max="8191" width="1.42578125" style="201" customWidth="1"/>
    <col min="8192" max="8192" width="15.7109375" style="201" bestFit="1" customWidth="1"/>
    <col min="8193" max="8193" width="19.85546875" style="201" bestFit="1" customWidth="1"/>
    <col min="8194" max="8437" width="9.140625" style="201"/>
    <col min="8438" max="8438" width="43" style="201" customWidth="1"/>
    <col min="8439" max="8439" width="1.42578125" style="201" customWidth="1"/>
    <col min="8440" max="8441" width="14.28515625" style="201" customWidth="1"/>
    <col min="8442" max="8442" width="15" style="201" bestFit="1" customWidth="1"/>
    <col min="8443" max="8443" width="1.42578125" style="201" customWidth="1"/>
    <col min="8444" max="8446" width="14.28515625" style="201" customWidth="1"/>
    <col min="8447" max="8447" width="1.42578125" style="201" customWidth="1"/>
    <col min="8448" max="8448" width="15.7109375" style="201" bestFit="1" customWidth="1"/>
    <col min="8449" max="8449" width="19.85546875" style="201" bestFit="1" customWidth="1"/>
    <col min="8450" max="8693" width="9.140625" style="201"/>
    <col min="8694" max="8694" width="43" style="201" customWidth="1"/>
    <col min="8695" max="8695" width="1.42578125" style="201" customWidth="1"/>
    <col min="8696" max="8697" width="14.28515625" style="201" customWidth="1"/>
    <col min="8698" max="8698" width="15" style="201" bestFit="1" customWidth="1"/>
    <col min="8699" max="8699" width="1.42578125" style="201" customWidth="1"/>
    <col min="8700" max="8702" width="14.28515625" style="201" customWidth="1"/>
    <col min="8703" max="8703" width="1.42578125" style="201" customWidth="1"/>
    <col min="8704" max="8704" width="15.7109375" style="201" bestFit="1" customWidth="1"/>
    <col min="8705" max="8705" width="19.85546875" style="201" bestFit="1" customWidth="1"/>
    <col min="8706" max="8949" width="9.140625" style="201"/>
    <col min="8950" max="8950" width="43" style="201" customWidth="1"/>
    <col min="8951" max="8951" width="1.42578125" style="201" customWidth="1"/>
    <col min="8952" max="8953" width="14.28515625" style="201" customWidth="1"/>
    <col min="8954" max="8954" width="15" style="201" bestFit="1" customWidth="1"/>
    <col min="8955" max="8955" width="1.42578125" style="201" customWidth="1"/>
    <col min="8956" max="8958" width="14.28515625" style="201" customWidth="1"/>
    <col min="8959" max="8959" width="1.42578125" style="201" customWidth="1"/>
    <col min="8960" max="8960" width="15.7109375" style="201" bestFit="1" customWidth="1"/>
    <col min="8961" max="8961" width="19.85546875" style="201" bestFit="1" customWidth="1"/>
    <col min="8962" max="9205" width="9.140625" style="201"/>
    <col min="9206" max="9206" width="43" style="201" customWidth="1"/>
    <col min="9207" max="9207" width="1.42578125" style="201" customWidth="1"/>
    <col min="9208" max="9209" width="14.28515625" style="201" customWidth="1"/>
    <col min="9210" max="9210" width="15" style="201" bestFit="1" customWidth="1"/>
    <col min="9211" max="9211" width="1.42578125" style="201" customWidth="1"/>
    <col min="9212" max="9214" width="14.28515625" style="201" customWidth="1"/>
    <col min="9215" max="9215" width="1.42578125" style="201" customWidth="1"/>
    <col min="9216" max="9216" width="15.7109375" style="201" bestFit="1" customWidth="1"/>
    <col min="9217" max="9217" width="19.85546875" style="201" bestFit="1" customWidth="1"/>
    <col min="9218" max="9461" width="9.140625" style="201"/>
    <col min="9462" max="9462" width="43" style="201" customWidth="1"/>
    <col min="9463" max="9463" width="1.42578125" style="201" customWidth="1"/>
    <col min="9464" max="9465" width="14.28515625" style="201" customWidth="1"/>
    <col min="9466" max="9466" width="15" style="201" bestFit="1" customWidth="1"/>
    <col min="9467" max="9467" width="1.42578125" style="201" customWidth="1"/>
    <col min="9468" max="9470" width="14.28515625" style="201" customWidth="1"/>
    <col min="9471" max="9471" width="1.42578125" style="201" customWidth="1"/>
    <col min="9472" max="9472" width="15.7109375" style="201" bestFit="1" customWidth="1"/>
    <col min="9473" max="9473" width="19.85546875" style="201" bestFit="1" customWidth="1"/>
    <col min="9474" max="9717" width="9.140625" style="201"/>
    <col min="9718" max="9718" width="43" style="201" customWidth="1"/>
    <col min="9719" max="9719" width="1.42578125" style="201" customWidth="1"/>
    <col min="9720" max="9721" width="14.28515625" style="201" customWidth="1"/>
    <col min="9722" max="9722" width="15" style="201" bestFit="1" customWidth="1"/>
    <col min="9723" max="9723" width="1.42578125" style="201" customWidth="1"/>
    <col min="9724" max="9726" width="14.28515625" style="201" customWidth="1"/>
    <col min="9727" max="9727" width="1.42578125" style="201" customWidth="1"/>
    <col min="9728" max="9728" width="15.7109375" style="201" bestFit="1" customWidth="1"/>
    <col min="9729" max="9729" width="19.85546875" style="201" bestFit="1" customWidth="1"/>
    <col min="9730" max="9973" width="9.140625" style="201"/>
    <col min="9974" max="9974" width="43" style="201" customWidth="1"/>
    <col min="9975" max="9975" width="1.42578125" style="201" customWidth="1"/>
    <col min="9976" max="9977" width="14.28515625" style="201" customWidth="1"/>
    <col min="9978" max="9978" width="15" style="201" bestFit="1" customWidth="1"/>
    <col min="9979" max="9979" width="1.42578125" style="201" customWidth="1"/>
    <col min="9980" max="9982" width="14.28515625" style="201" customWidth="1"/>
    <col min="9983" max="9983" width="1.42578125" style="201" customWidth="1"/>
    <col min="9984" max="9984" width="15.7109375" style="201" bestFit="1" customWidth="1"/>
    <col min="9985" max="9985" width="19.85546875" style="201" bestFit="1" customWidth="1"/>
    <col min="9986" max="10229" width="9.140625" style="201"/>
    <col min="10230" max="10230" width="43" style="201" customWidth="1"/>
    <col min="10231" max="10231" width="1.42578125" style="201" customWidth="1"/>
    <col min="10232" max="10233" width="14.28515625" style="201" customWidth="1"/>
    <col min="10234" max="10234" width="15" style="201" bestFit="1" customWidth="1"/>
    <col min="10235" max="10235" width="1.42578125" style="201" customWidth="1"/>
    <col min="10236" max="10238" width="14.28515625" style="201" customWidth="1"/>
    <col min="10239" max="10239" width="1.42578125" style="201" customWidth="1"/>
    <col min="10240" max="10240" width="15.7109375" style="201" bestFit="1" customWidth="1"/>
    <col min="10241" max="10241" width="19.85546875" style="201" bestFit="1" customWidth="1"/>
    <col min="10242" max="10485" width="9.140625" style="201"/>
    <col min="10486" max="10486" width="43" style="201" customWidth="1"/>
    <col min="10487" max="10487" width="1.42578125" style="201" customWidth="1"/>
    <col min="10488" max="10489" width="14.28515625" style="201" customWidth="1"/>
    <col min="10490" max="10490" width="15" style="201" bestFit="1" customWidth="1"/>
    <col min="10491" max="10491" width="1.42578125" style="201" customWidth="1"/>
    <col min="10492" max="10494" width="14.28515625" style="201" customWidth="1"/>
    <col min="10495" max="10495" width="1.42578125" style="201" customWidth="1"/>
    <col min="10496" max="10496" width="15.7109375" style="201" bestFit="1" customWidth="1"/>
    <col min="10497" max="10497" width="19.85546875" style="201" bestFit="1" customWidth="1"/>
    <col min="10498" max="10741" width="9.140625" style="201"/>
    <col min="10742" max="10742" width="43" style="201" customWidth="1"/>
    <col min="10743" max="10743" width="1.42578125" style="201" customWidth="1"/>
    <col min="10744" max="10745" width="14.28515625" style="201" customWidth="1"/>
    <col min="10746" max="10746" width="15" style="201" bestFit="1" customWidth="1"/>
    <col min="10747" max="10747" width="1.42578125" style="201" customWidth="1"/>
    <col min="10748" max="10750" width="14.28515625" style="201" customWidth="1"/>
    <col min="10751" max="10751" width="1.42578125" style="201" customWidth="1"/>
    <col min="10752" max="10752" width="15.7109375" style="201" bestFit="1" customWidth="1"/>
    <col min="10753" max="10753" width="19.85546875" style="201" bestFit="1" customWidth="1"/>
    <col min="10754" max="10997" width="9.140625" style="201"/>
    <col min="10998" max="10998" width="43" style="201" customWidth="1"/>
    <col min="10999" max="10999" width="1.42578125" style="201" customWidth="1"/>
    <col min="11000" max="11001" width="14.28515625" style="201" customWidth="1"/>
    <col min="11002" max="11002" width="15" style="201" bestFit="1" customWidth="1"/>
    <col min="11003" max="11003" width="1.42578125" style="201" customWidth="1"/>
    <col min="11004" max="11006" width="14.28515625" style="201" customWidth="1"/>
    <col min="11007" max="11007" width="1.42578125" style="201" customWidth="1"/>
    <col min="11008" max="11008" width="15.7109375" style="201" bestFit="1" customWidth="1"/>
    <col min="11009" max="11009" width="19.85546875" style="201" bestFit="1" customWidth="1"/>
    <col min="11010" max="11253" width="9.140625" style="201"/>
    <col min="11254" max="11254" width="43" style="201" customWidth="1"/>
    <col min="11255" max="11255" width="1.42578125" style="201" customWidth="1"/>
    <col min="11256" max="11257" width="14.28515625" style="201" customWidth="1"/>
    <col min="11258" max="11258" width="15" style="201" bestFit="1" customWidth="1"/>
    <col min="11259" max="11259" width="1.42578125" style="201" customWidth="1"/>
    <col min="11260" max="11262" width="14.28515625" style="201" customWidth="1"/>
    <col min="11263" max="11263" width="1.42578125" style="201" customWidth="1"/>
    <col min="11264" max="11264" width="15.7109375" style="201" bestFit="1" customWidth="1"/>
    <col min="11265" max="11265" width="19.85546875" style="201" bestFit="1" customWidth="1"/>
    <col min="11266" max="11509" width="9.140625" style="201"/>
    <col min="11510" max="11510" width="43" style="201" customWidth="1"/>
    <col min="11511" max="11511" width="1.42578125" style="201" customWidth="1"/>
    <col min="11512" max="11513" width="14.28515625" style="201" customWidth="1"/>
    <col min="11514" max="11514" width="15" style="201" bestFit="1" customWidth="1"/>
    <col min="11515" max="11515" width="1.42578125" style="201" customWidth="1"/>
    <col min="11516" max="11518" width="14.28515625" style="201" customWidth="1"/>
    <col min="11519" max="11519" width="1.42578125" style="201" customWidth="1"/>
    <col min="11520" max="11520" width="15.7109375" style="201" bestFit="1" customWidth="1"/>
    <col min="11521" max="11521" width="19.85546875" style="201" bestFit="1" customWidth="1"/>
    <col min="11522" max="11765" width="9.140625" style="201"/>
    <col min="11766" max="11766" width="43" style="201" customWidth="1"/>
    <col min="11767" max="11767" width="1.42578125" style="201" customWidth="1"/>
    <col min="11768" max="11769" width="14.28515625" style="201" customWidth="1"/>
    <col min="11770" max="11770" width="15" style="201" bestFit="1" customWidth="1"/>
    <col min="11771" max="11771" width="1.42578125" style="201" customWidth="1"/>
    <col min="11772" max="11774" width="14.28515625" style="201" customWidth="1"/>
    <col min="11775" max="11775" width="1.42578125" style="201" customWidth="1"/>
    <col min="11776" max="11776" width="15.7109375" style="201" bestFit="1" customWidth="1"/>
    <col min="11777" max="11777" width="19.85546875" style="201" bestFit="1" customWidth="1"/>
    <col min="11778" max="12021" width="9.140625" style="201"/>
    <col min="12022" max="12022" width="43" style="201" customWidth="1"/>
    <col min="12023" max="12023" width="1.42578125" style="201" customWidth="1"/>
    <col min="12024" max="12025" width="14.28515625" style="201" customWidth="1"/>
    <col min="12026" max="12026" width="15" style="201" bestFit="1" customWidth="1"/>
    <col min="12027" max="12027" width="1.42578125" style="201" customWidth="1"/>
    <col min="12028" max="12030" width="14.28515625" style="201" customWidth="1"/>
    <col min="12031" max="12031" width="1.42578125" style="201" customWidth="1"/>
    <col min="12032" max="12032" width="15.7109375" style="201" bestFit="1" customWidth="1"/>
    <col min="12033" max="12033" width="19.85546875" style="201" bestFit="1" customWidth="1"/>
    <col min="12034" max="12277" width="9.140625" style="201"/>
    <col min="12278" max="12278" width="43" style="201" customWidth="1"/>
    <col min="12279" max="12279" width="1.42578125" style="201" customWidth="1"/>
    <col min="12280" max="12281" width="14.28515625" style="201" customWidth="1"/>
    <col min="12282" max="12282" width="15" style="201" bestFit="1" customWidth="1"/>
    <col min="12283" max="12283" width="1.42578125" style="201" customWidth="1"/>
    <col min="12284" max="12286" width="14.28515625" style="201" customWidth="1"/>
    <col min="12287" max="12287" width="1.42578125" style="201" customWidth="1"/>
    <col min="12288" max="12288" width="15.7109375" style="201" bestFit="1" customWidth="1"/>
    <col min="12289" max="12289" width="19.85546875" style="201" bestFit="1" customWidth="1"/>
    <col min="12290" max="12533" width="9.140625" style="201"/>
    <col min="12534" max="12534" width="43" style="201" customWidth="1"/>
    <col min="12535" max="12535" width="1.42578125" style="201" customWidth="1"/>
    <col min="12536" max="12537" width="14.28515625" style="201" customWidth="1"/>
    <col min="12538" max="12538" width="15" style="201" bestFit="1" customWidth="1"/>
    <col min="12539" max="12539" width="1.42578125" style="201" customWidth="1"/>
    <col min="12540" max="12542" width="14.28515625" style="201" customWidth="1"/>
    <col min="12543" max="12543" width="1.42578125" style="201" customWidth="1"/>
    <col min="12544" max="12544" width="15.7109375" style="201" bestFit="1" customWidth="1"/>
    <col min="12545" max="12545" width="19.85546875" style="201" bestFit="1" customWidth="1"/>
    <col min="12546" max="12789" width="9.140625" style="201"/>
    <col min="12790" max="12790" width="43" style="201" customWidth="1"/>
    <col min="12791" max="12791" width="1.42578125" style="201" customWidth="1"/>
    <col min="12792" max="12793" width="14.28515625" style="201" customWidth="1"/>
    <col min="12794" max="12794" width="15" style="201" bestFit="1" customWidth="1"/>
    <col min="12795" max="12795" width="1.42578125" style="201" customWidth="1"/>
    <col min="12796" max="12798" width="14.28515625" style="201" customWidth="1"/>
    <col min="12799" max="12799" width="1.42578125" style="201" customWidth="1"/>
    <col min="12800" max="12800" width="15.7109375" style="201" bestFit="1" customWidth="1"/>
    <col min="12801" max="12801" width="19.85546875" style="201" bestFit="1" customWidth="1"/>
    <col min="12802" max="13045" width="9.140625" style="201"/>
    <col min="13046" max="13046" width="43" style="201" customWidth="1"/>
    <col min="13047" max="13047" width="1.42578125" style="201" customWidth="1"/>
    <col min="13048" max="13049" width="14.28515625" style="201" customWidth="1"/>
    <col min="13050" max="13050" width="15" style="201" bestFit="1" customWidth="1"/>
    <col min="13051" max="13051" width="1.42578125" style="201" customWidth="1"/>
    <col min="13052" max="13054" width="14.28515625" style="201" customWidth="1"/>
    <col min="13055" max="13055" width="1.42578125" style="201" customWidth="1"/>
    <col min="13056" max="13056" width="15.7109375" style="201" bestFit="1" customWidth="1"/>
    <col min="13057" max="13057" width="19.85546875" style="201" bestFit="1" customWidth="1"/>
    <col min="13058" max="13301" width="9.140625" style="201"/>
    <col min="13302" max="13302" width="43" style="201" customWidth="1"/>
    <col min="13303" max="13303" width="1.42578125" style="201" customWidth="1"/>
    <col min="13304" max="13305" width="14.28515625" style="201" customWidth="1"/>
    <col min="13306" max="13306" width="15" style="201" bestFit="1" customWidth="1"/>
    <col min="13307" max="13307" width="1.42578125" style="201" customWidth="1"/>
    <col min="13308" max="13310" width="14.28515625" style="201" customWidth="1"/>
    <col min="13311" max="13311" width="1.42578125" style="201" customWidth="1"/>
    <col min="13312" max="13312" width="15.7109375" style="201" bestFit="1" customWidth="1"/>
    <col min="13313" max="13313" width="19.85546875" style="201" bestFit="1" customWidth="1"/>
    <col min="13314" max="13557" width="9.140625" style="201"/>
    <col min="13558" max="13558" width="43" style="201" customWidth="1"/>
    <col min="13559" max="13559" width="1.42578125" style="201" customWidth="1"/>
    <col min="13560" max="13561" width="14.28515625" style="201" customWidth="1"/>
    <col min="13562" max="13562" width="15" style="201" bestFit="1" customWidth="1"/>
    <col min="13563" max="13563" width="1.42578125" style="201" customWidth="1"/>
    <col min="13564" max="13566" width="14.28515625" style="201" customWidth="1"/>
    <col min="13567" max="13567" width="1.42578125" style="201" customWidth="1"/>
    <col min="13568" max="13568" width="15.7109375" style="201" bestFit="1" customWidth="1"/>
    <col min="13569" max="13569" width="19.85546875" style="201" bestFit="1" customWidth="1"/>
    <col min="13570" max="13813" width="9.140625" style="201"/>
    <col min="13814" max="13814" width="43" style="201" customWidth="1"/>
    <col min="13815" max="13815" width="1.42578125" style="201" customWidth="1"/>
    <col min="13816" max="13817" width="14.28515625" style="201" customWidth="1"/>
    <col min="13818" max="13818" width="15" style="201" bestFit="1" customWidth="1"/>
    <col min="13819" max="13819" width="1.42578125" style="201" customWidth="1"/>
    <col min="13820" max="13822" width="14.28515625" style="201" customWidth="1"/>
    <col min="13823" max="13823" width="1.42578125" style="201" customWidth="1"/>
    <col min="13824" max="13824" width="15.7109375" style="201" bestFit="1" customWidth="1"/>
    <col min="13825" max="13825" width="19.85546875" style="201" bestFit="1" customWidth="1"/>
    <col min="13826" max="14069" width="9.140625" style="201"/>
    <col min="14070" max="14070" width="43" style="201" customWidth="1"/>
    <col min="14071" max="14071" width="1.42578125" style="201" customWidth="1"/>
    <col min="14072" max="14073" width="14.28515625" style="201" customWidth="1"/>
    <col min="14074" max="14074" width="15" style="201" bestFit="1" customWidth="1"/>
    <col min="14075" max="14075" width="1.42578125" style="201" customWidth="1"/>
    <col min="14076" max="14078" width="14.28515625" style="201" customWidth="1"/>
    <col min="14079" max="14079" width="1.42578125" style="201" customWidth="1"/>
    <col min="14080" max="14080" width="15.7109375" style="201" bestFit="1" customWidth="1"/>
    <col min="14081" max="14081" width="19.85546875" style="201" bestFit="1" customWidth="1"/>
    <col min="14082" max="14325" width="9.140625" style="201"/>
    <col min="14326" max="14326" width="43" style="201" customWidth="1"/>
    <col min="14327" max="14327" width="1.42578125" style="201" customWidth="1"/>
    <col min="14328" max="14329" width="14.28515625" style="201" customWidth="1"/>
    <col min="14330" max="14330" width="15" style="201" bestFit="1" customWidth="1"/>
    <col min="14331" max="14331" width="1.42578125" style="201" customWidth="1"/>
    <col min="14332" max="14334" width="14.28515625" style="201" customWidth="1"/>
    <col min="14335" max="14335" width="1.42578125" style="201" customWidth="1"/>
    <col min="14336" max="14336" width="15.7109375" style="201" bestFit="1" customWidth="1"/>
    <col min="14337" max="14337" width="19.85546875" style="201" bestFit="1" customWidth="1"/>
    <col min="14338" max="14581" width="9.140625" style="201"/>
    <col min="14582" max="14582" width="43" style="201" customWidth="1"/>
    <col min="14583" max="14583" width="1.42578125" style="201" customWidth="1"/>
    <col min="14584" max="14585" width="14.28515625" style="201" customWidth="1"/>
    <col min="14586" max="14586" width="15" style="201" bestFit="1" customWidth="1"/>
    <col min="14587" max="14587" width="1.42578125" style="201" customWidth="1"/>
    <col min="14588" max="14590" width="14.28515625" style="201" customWidth="1"/>
    <col min="14591" max="14591" width="1.42578125" style="201" customWidth="1"/>
    <col min="14592" max="14592" width="15.7109375" style="201" bestFit="1" customWidth="1"/>
    <col min="14593" max="14593" width="19.85546875" style="201" bestFit="1" customWidth="1"/>
    <col min="14594" max="14837" width="9.140625" style="201"/>
    <col min="14838" max="14838" width="43" style="201" customWidth="1"/>
    <col min="14839" max="14839" width="1.42578125" style="201" customWidth="1"/>
    <col min="14840" max="14841" width="14.28515625" style="201" customWidth="1"/>
    <col min="14842" max="14842" width="15" style="201" bestFit="1" customWidth="1"/>
    <col min="14843" max="14843" width="1.42578125" style="201" customWidth="1"/>
    <col min="14844" max="14846" width="14.28515625" style="201" customWidth="1"/>
    <col min="14847" max="14847" width="1.42578125" style="201" customWidth="1"/>
    <col min="14848" max="14848" width="15.7109375" style="201" bestFit="1" customWidth="1"/>
    <col min="14849" max="14849" width="19.85546875" style="201" bestFit="1" customWidth="1"/>
    <col min="14850" max="15093" width="9.140625" style="201"/>
    <col min="15094" max="15094" width="43" style="201" customWidth="1"/>
    <col min="15095" max="15095" width="1.42578125" style="201" customWidth="1"/>
    <col min="15096" max="15097" width="14.28515625" style="201" customWidth="1"/>
    <col min="15098" max="15098" width="15" style="201" bestFit="1" customWidth="1"/>
    <col min="15099" max="15099" width="1.42578125" style="201" customWidth="1"/>
    <col min="15100" max="15102" width="14.28515625" style="201" customWidth="1"/>
    <col min="15103" max="15103" width="1.42578125" style="201" customWidth="1"/>
    <col min="15104" max="15104" width="15.7109375" style="201" bestFit="1" customWidth="1"/>
    <col min="15105" max="15105" width="19.85546875" style="201" bestFit="1" customWidth="1"/>
    <col min="15106" max="15349" width="9.140625" style="201"/>
    <col min="15350" max="15350" width="43" style="201" customWidth="1"/>
    <col min="15351" max="15351" width="1.42578125" style="201" customWidth="1"/>
    <col min="15352" max="15353" width="14.28515625" style="201" customWidth="1"/>
    <col min="15354" max="15354" width="15" style="201" bestFit="1" customWidth="1"/>
    <col min="15355" max="15355" width="1.42578125" style="201" customWidth="1"/>
    <col min="15356" max="15358" width="14.28515625" style="201" customWidth="1"/>
    <col min="15359" max="15359" width="1.42578125" style="201" customWidth="1"/>
    <col min="15360" max="15360" width="15.7109375" style="201" bestFit="1" customWidth="1"/>
    <col min="15361" max="15361" width="19.85546875" style="201" bestFit="1" customWidth="1"/>
    <col min="15362" max="15605" width="9.140625" style="201"/>
    <col min="15606" max="15606" width="43" style="201" customWidth="1"/>
    <col min="15607" max="15607" width="1.42578125" style="201" customWidth="1"/>
    <col min="15608" max="15609" width="14.28515625" style="201" customWidth="1"/>
    <col min="15610" max="15610" width="15" style="201" bestFit="1" customWidth="1"/>
    <col min="15611" max="15611" width="1.42578125" style="201" customWidth="1"/>
    <col min="15612" max="15614" width="14.28515625" style="201" customWidth="1"/>
    <col min="15615" max="15615" width="1.42578125" style="201" customWidth="1"/>
    <col min="15616" max="15616" width="15.7109375" style="201" bestFit="1" customWidth="1"/>
    <col min="15617" max="15617" width="19.85546875" style="201" bestFit="1" customWidth="1"/>
    <col min="15618" max="15861" width="9.140625" style="201"/>
    <col min="15862" max="15862" width="43" style="201" customWidth="1"/>
    <col min="15863" max="15863" width="1.42578125" style="201" customWidth="1"/>
    <col min="15864" max="15865" width="14.28515625" style="201" customWidth="1"/>
    <col min="15866" max="15866" width="15" style="201" bestFit="1" customWidth="1"/>
    <col min="15867" max="15867" width="1.42578125" style="201" customWidth="1"/>
    <col min="15868" max="15870" width="14.28515625" style="201" customWidth="1"/>
    <col min="15871" max="15871" width="1.42578125" style="201" customWidth="1"/>
    <col min="15872" max="15872" width="15.7109375" style="201" bestFit="1" customWidth="1"/>
    <col min="15873" max="15873" width="19.85546875" style="201" bestFit="1" customWidth="1"/>
    <col min="15874" max="16117" width="9.140625" style="201"/>
    <col min="16118" max="16118" width="43" style="201" customWidth="1"/>
    <col min="16119" max="16119" width="1.42578125" style="201" customWidth="1"/>
    <col min="16120" max="16121" width="14.28515625" style="201" customWidth="1"/>
    <col min="16122" max="16122" width="15" style="201" bestFit="1" customWidth="1"/>
    <col min="16123" max="16123" width="1.42578125" style="201" customWidth="1"/>
    <col min="16124" max="16126" width="14.28515625" style="201" customWidth="1"/>
    <col min="16127" max="16127" width="1.42578125" style="201" customWidth="1"/>
    <col min="16128" max="16128" width="15.7109375" style="201" bestFit="1" customWidth="1"/>
    <col min="16129" max="16129" width="19.85546875" style="201" bestFit="1" customWidth="1"/>
    <col min="16130" max="16384" width="9.140625" style="201"/>
  </cols>
  <sheetData>
    <row r="1" spans="1:10" ht="18" x14ac:dyDescent="0.3">
      <c r="A1" s="27" t="s">
        <v>151</v>
      </c>
      <c r="B1" s="198"/>
      <c r="C1" s="199"/>
      <c r="D1" s="199"/>
      <c r="E1" s="199"/>
      <c r="F1" s="198"/>
      <c r="G1" s="200"/>
      <c r="H1" s="200"/>
      <c r="I1" s="200"/>
    </row>
    <row r="2" spans="1:10" s="32" customFormat="1" ht="18" x14ac:dyDescent="0.3">
      <c r="A2" s="5" t="s">
        <v>216</v>
      </c>
      <c r="B2" s="5"/>
      <c r="C2" s="5"/>
      <c r="D2" s="28"/>
      <c r="E2" s="28"/>
      <c r="F2" s="27"/>
      <c r="G2" s="28"/>
      <c r="H2" s="28"/>
      <c r="I2" s="28"/>
      <c r="J2" s="31"/>
    </row>
    <row r="3" spans="1:10" ht="15.75" customHeight="1" x14ac:dyDescent="0.3">
      <c r="A3" s="198" t="s">
        <v>8</v>
      </c>
      <c r="B3" s="198"/>
      <c r="C3" s="202"/>
      <c r="D3" s="202"/>
      <c r="E3" s="202"/>
      <c r="F3" s="198"/>
      <c r="G3" s="203"/>
      <c r="H3" s="203"/>
      <c r="I3" s="203"/>
    </row>
    <row r="4" spans="1:10" ht="12.75" customHeight="1" x14ac:dyDescent="0.3">
      <c r="A4" s="204"/>
      <c r="B4" s="204"/>
      <c r="E4" s="206"/>
      <c r="F4" s="204"/>
      <c r="I4" s="208"/>
    </row>
    <row r="5" spans="1:10" s="210" customFormat="1" ht="18" x14ac:dyDescent="0.3">
      <c r="A5" s="209"/>
      <c r="C5" s="211" t="s">
        <v>22</v>
      </c>
      <c r="D5" s="212"/>
      <c r="E5" s="213"/>
      <c r="F5" s="214"/>
      <c r="G5" s="211" t="s">
        <v>23</v>
      </c>
      <c r="H5" s="215"/>
      <c r="I5" s="216"/>
    </row>
    <row r="6" spans="1:10" s="219" customFormat="1" ht="36" customHeight="1" x14ac:dyDescent="0.3">
      <c r="A6" s="704" t="s">
        <v>123</v>
      </c>
      <c r="B6" s="217"/>
      <c r="C6" s="47" t="s">
        <v>25</v>
      </c>
      <c r="D6" s="48" t="s">
        <v>26</v>
      </c>
      <c r="E6" s="49" t="s">
        <v>27</v>
      </c>
      <c r="F6" s="218"/>
      <c r="G6" s="51" t="s">
        <v>25</v>
      </c>
      <c r="H6" s="52" t="s">
        <v>26</v>
      </c>
      <c r="I6" s="53" t="s">
        <v>27</v>
      </c>
    </row>
    <row r="7" spans="1:10" s="210" customFormat="1" x14ac:dyDescent="0.3">
      <c r="A7" s="705"/>
      <c r="B7" s="214"/>
      <c r="C7" s="60" t="s">
        <v>30</v>
      </c>
      <c r="D7" s="61" t="s">
        <v>30</v>
      </c>
      <c r="E7" s="62" t="s">
        <v>31</v>
      </c>
      <c r="F7" s="63"/>
      <c r="G7" s="60" t="s">
        <v>30</v>
      </c>
      <c r="H7" s="61" t="s">
        <v>30</v>
      </c>
      <c r="I7" s="62" t="s">
        <v>31</v>
      </c>
    </row>
    <row r="8" spans="1:10" s="252" customFormat="1" ht="22.5" customHeight="1" x14ac:dyDescent="0.3">
      <c r="A8" s="250" t="s">
        <v>124</v>
      </c>
      <c r="B8" s="251"/>
      <c r="C8" s="191">
        <v>32</v>
      </c>
      <c r="D8" s="191">
        <v>50</v>
      </c>
      <c r="E8" s="191">
        <v>1905342</v>
      </c>
      <c r="F8" s="192"/>
      <c r="G8" s="191">
        <v>9</v>
      </c>
      <c r="H8" s="191">
        <v>16</v>
      </c>
      <c r="I8" s="191">
        <v>446721</v>
      </c>
    </row>
    <row r="9" spans="1:10" s="252" customFormat="1" ht="22.5" customHeight="1" x14ac:dyDescent="0.3">
      <c r="A9" s="250" t="s">
        <v>125</v>
      </c>
      <c r="B9" s="251"/>
      <c r="C9" s="191">
        <v>14</v>
      </c>
      <c r="D9" s="191">
        <v>35</v>
      </c>
      <c r="E9" s="191">
        <v>889590</v>
      </c>
      <c r="F9" s="192"/>
      <c r="G9" s="191">
        <v>5</v>
      </c>
      <c r="H9" s="191">
        <v>15</v>
      </c>
      <c r="I9" s="191">
        <v>273204</v>
      </c>
    </row>
    <row r="10" spans="1:10" s="252" customFormat="1" ht="22.5" customHeight="1" x14ac:dyDescent="0.3">
      <c r="A10" s="250" t="s">
        <v>255</v>
      </c>
      <c r="B10" s="251"/>
      <c r="C10" s="191">
        <v>3</v>
      </c>
      <c r="D10" s="191">
        <v>5</v>
      </c>
      <c r="E10" s="191">
        <v>222375</v>
      </c>
      <c r="F10" s="192"/>
      <c r="G10" s="191">
        <v>1</v>
      </c>
      <c r="H10" s="191">
        <v>2</v>
      </c>
      <c r="I10" s="191">
        <v>62998</v>
      </c>
    </row>
    <row r="11" spans="1:10" s="252" customFormat="1" ht="22.5" customHeight="1" x14ac:dyDescent="0.3">
      <c r="A11" s="250" t="s">
        <v>126</v>
      </c>
      <c r="B11" s="251"/>
      <c r="C11" s="191">
        <v>2</v>
      </c>
      <c r="D11" s="191">
        <v>2</v>
      </c>
      <c r="E11" s="191">
        <v>103846</v>
      </c>
      <c r="F11" s="192"/>
      <c r="G11" s="191">
        <v>1</v>
      </c>
      <c r="H11" s="191">
        <v>1</v>
      </c>
      <c r="I11" s="191">
        <v>37723</v>
      </c>
    </row>
    <row r="12" spans="1:10" s="252" customFormat="1" ht="22.5" customHeight="1" x14ac:dyDescent="0.3">
      <c r="A12" s="250" t="s">
        <v>127</v>
      </c>
      <c r="B12" s="251"/>
      <c r="C12" s="191">
        <v>36</v>
      </c>
      <c r="D12" s="191">
        <v>55</v>
      </c>
      <c r="E12" s="191">
        <v>2198960</v>
      </c>
      <c r="F12" s="192"/>
      <c r="G12" s="191">
        <v>9</v>
      </c>
      <c r="H12" s="191">
        <v>12</v>
      </c>
      <c r="I12" s="191">
        <v>378925</v>
      </c>
    </row>
    <row r="13" spans="1:10" s="252" customFormat="1" ht="22.5" customHeight="1" x14ac:dyDescent="0.3">
      <c r="A13" s="250" t="s">
        <v>128</v>
      </c>
      <c r="B13" s="251"/>
      <c r="C13" s="191">
        <v>19</v>
      </c>
      <c r="D13" s="191">
        <v>41</v>
      </c>
      <c r="E13" s="191">
        <v>1103326</v>
      </c>
      <c r="F13" s="192"/>
      <c r="G13" s="191">
        <v>5</v>
      </c>
      <c r="H13" s="191">
        <v>10</v>
      </c>
      <c r="I13" s="191">
        <v>180289</v>
      </c>
    </row>
    <row r="14" spans="1:10" s="252" customFormat="1" ht="22.5" customHeight="1" x14ac:dyDescent="0.3">
      <c r="A14" s="250" t="s">
        <v>129</v>
      </c>
      <c r="B14" s="251"/>
      <c r="C14" s="191">
        <v>5</v>
      </c>
      <c r="D14" s="191">
        <v>9</v>
      </c>
      <c r="E14" s="191">
        <v>323344</v>
      </c>
      <c r="F14" s="192"/>
      <c r="G14" s="191">
        <v>2</v>
      </c>
      <c r="H14" s="191">
        <v>4</v>
      </c>
      <c r="I14" s="191">
        <v>111001</v>
      </c>
    </row>
    <row r="15" spans="1:10" s="252" customFormat="1" ht="22.5" customHeight="1" x14ac:dyDescent="0.3">
      <c r="A15" s="250" t="s">
        <v>130</v>
      </c>
      <c r="B15" s="251"/>
      <c r="C15" s="191">
        <v>56</v>
      </c>
      <c r="D15" s="191">
        <v>86</v>
      </c>
      <c r="E15" s="191">
        <v>2980348</v>
      </c>
      <c r="F15" s="192"/>
      <c r="G15" s="191">
        <v>25</v>
      </c>
      <c r="H15" s="191">
        <v>40</v>
      </c>
      <c r="I15" s="191">
        <v>967307</v>
      </c>
    </row>
    <row r="16" spans="1:10" s="252" customFormat="1" ht="22.5" customHeight="1" x14ac:dyDescent="0.3">
      <c r="A16" s="250" t="s">
        <v>131</v>
      </c>
      <c r="B16" s="251"/>
      <c r="C16" s="191">
        <v>117</v>
      </c>
      <c r="D16" s="191">
        <v>297</v>
      </c>
      <c r="E16" s="191">
        <v>7340688</v>
      </c>
      <c r="F16" s="192"/>
      <c r="G16" s="191">
        <v>32</v>
      </c>
      <c r="H16" s="191">
        <v>94</v>
      </c>
      <c r="I16" s="191">
        <v>1798110</v>
      </c>
    </row>
    <row r="17" spans="1:9" s="252" customFormat="1" ht="22.5" customHeight="1" x14ac:dyDescent="0.3">
      <c r="A17" s="250" t="s">
        <v>132</v>
      </c>
      <c r="B17" s="251"/>
      <c r="C17" s="191">
        <v>57</v>
      </c>
      <c r="D17" s="191">
        <v>106</v>
      </c>
      <c r="E17" s="191">
        <v>3229765</v>
      </c>
      <c r="F17" s="192"/>
      <c r="G17" s="191">
        <v>18</v>
      </c>
      <c r="H17" s="191">
        <v>44</v>
      </c>
      <c r="I17" s="191">
        <v>981990</v>
      </c>
    </row>
    <row r="18" spans="1:9" s="252" customFormat="1" ht="22.5" customHeight="1" x14ac:dyDescent="0.3">
      <c r="A18" s="250" t="s">
        <v>133</v>
      </c>
      <c r="B18" s="251"/>
      <c r="C18" s="191">
        <v>1</v>
      </c>
      <c r="D18" s="191">
        <v>2</v>
      </c>
      <c r="E18" s="191">
        <v>41650</v>
      </c>
      <c r="F18" s="192"/>
      <c r="G18" s="191">
        <v>0</v>
      </c>
      <c r="H18" s="191">
        <v>0</v>
      </c>
      <c r="I18" s="191">
        <v>0</v>
      </c>
    </row>
    <row r="19" spans="1:9" s="252" customFormat="1" ht="22.5" customHeight="1" x14ac:dyDescent="0.3">
      <c r="A19" s="250" t="s">
        <v>134</v>
      </c>
      <c r="B19" s="251"/>
      <c r="C19" s="191">
        <v>36</v>
      </c>
      <c r="D19" s="191">
        <v>79</v>
      </c>
      <c r="E19" s="191">
        <v>2052606</v>
      </c>
      <c r="F19" s="192"/>
      <c r="G19" s="191">
        <v>20</v>
      </c>
      <c r="H19" s="191">
        <v>42</v>
      </c>
      <c r="I19" s="191">
        <v>1189585</v>
      </c>
    </row>
    <row r="20" spans="1:9" s="252" customFormat="1" ht="22.5" customHeight="1" x14ac:dyDescent="0.3">
      <c r="A20" s="250" t="s">
        <v>135</v>
      </c>
      <c r="B20" s="251"/>
      <c r="C20" s="191">
        <v>54</v>
      </c>
      <c r="D20" s="191">
        <v>87</v>
      </c>
      <c r="E20" s="191">
        <v>2995751</v>
      </c>
      <c r="F20" s="192"/>
      <c r="G20" s="191">
        <v>27</v>
      </c>
      <c r="H20" s="191">
        <v>46</v>
      </c>
      <c r="I20" s="191">
        <v>1164009</v>
      </c>
    </row>
    <row r="21" spans="1:9" s="252" customFormat="1" ht="22.5" customHeight="1" x14ac:dyDescent="0.3">
      <c r="A21" s="250" t="s">
        <v>136</v>
      </c>
      <c r="B21" s="251"/>
      <c r="C21" s="191">
        <v>3</v>
      </c>
      <c r="D21" s="191">
        <v>3</v>
      </c>
      <c r="E21" s="191">
        <v>197211</v>
      </c>
      <c r="F21" s="192"/>
      <c r="G21" s="191">
        <v>0</v>
      </c>
      <c r="H21" s="191">
        <v>0</v>
      </c>
      <c r="I21" s="191">
        <v>0</v>
      </c>
    </row>
    <row r="22" spans="1:9" s="252" customFormat="1" ht="22.5" customHeight="1" x14ac:dyDescent="0.3">
      <c r="A22" s="250" t="s">
        <v>137</v>
      </c>
      <c r="B22" s="251"/>
      <c r="C22" s="191">
        <v>27</v>
      </c>
      <c r="D22" s="191">
        <v>77</v>
      </c>
      <c r="E22" s="191">
        <v>1541647</v>
      </c>
      <c r="F22" s="192"/>
      <c r="G22" s="191">
        <v>4</v>
      </c>
      <c r="H22" s="191">
        <v>11</v>
      </c>
      <c r="I22" s="191">
        <v>253467</v>
      </c>
    </row>
    <row r="23" spans="1:9" s="252" customFormat="1" ht="22.5" customHeight="1" x14ac:dyDescent="0.3">
      <c r="A23" s="250" t="s">
        <v>138</v>
      </c>
      <c r="B23" s="251"/>
      <c r="C23" s="191">
        <v>31</v>
      </c>
      <c r="D23" s="191">
        <v>45</v>
      </c>
      <c r="E23" s="191">
        <v>1817335</v>
      </c>
      <c r="F23" s="192"/>
      <c r="G23" s="191">
        <v>12</v>
      </c>
      <c r="H23" s="191">
        <v>17</v>
      </c>
      <c r="I23" s="191">
        <v>643881</v>
      </c>
    </row>
    <row r="24" spans="1:9" s="252" customFormat="1" ht="22.5" customHeight="1" x14ac:dyDescent="0.3">
      <c r="A24" s="250" t="s">
        <v>139</v>
      </c>
      <c r="B24" s="251"/>
      <c r="C24" s="191">
        <v>3</v>
      </c>
      <c r="D24" s="191">
        <v>6</v>
      </c>
      <c r="E24" s="191">
        <v>210142</v>
      </c>
      <c r="F24" s="192"/>
      <c r="G24" s="191">
        <v>1</v>
      </c>
      <c r="H24" s="191">
        <v>2</v>
      </c>
      <c r="I24" s="191">
        <v>69735</v>
      </c>
    </row>
    <row r="25" spans="1:9" s="252" customFormat="1" ht="22.5" customHeight="1" x14ac:dyDescent="0.3">
      <c r="A25" s="250" t="s">
        <v>140</v>
      </c>
      <c r="B25" s="251"/>
      <c r="C25" s="191">
        <v>13</v>
      </c>
      <c r="D25" s="191">
        <v>29</v>
      </c>
      <c r="E25" s="191">
        <v>806630</v>
      </c>
      <c r="F25" s="192"/>
      <c r="G25" s="191">
        <v>3</v>
      </c>
      <c r="H25" s="191">
        <v>8</v>
      </c>
      <c r="I25" s="191">
        <v>184057</v>
      </c>
    </row>
    <row r="26" spans="1:9" s="252" customFormat="1" ht="22.5" customHeight="1" x14ac:dyDescent="0.3">
      <c r="A26" s="250" t="s">
        <v>141</v>
      </c>
      <c r="B26" s="251"/>
      <c r="C26" s="191">
        <v>40</v>
      </c>
      <c r="D26" s="191">
        <v>54</v>
      </c>
      <c r="E26" s="191">
        <v>1960748</v>
      </c>
      <c r="F26" s="192"/>
      <c r="G26" s="191">
        <v>9</v>
      </c>
      <c r="H26" s="191">
        <v>16</v>
      </c>
      <c r="I26" s="191">
        <v>445566</v>
      </c>
    </row>
    <row r="27" spans="1:9" s="252" customFormat="1" ht="22.5" customHeight="1" x14ac:dyDescent="0.3">
      <c r="A27" s="250" t="s">
        <v>142</v>
      </c>
      <c r="B27" s="251"/>
      <c r="C27" s="191">
        <v>111</v>
      </c>
      <c r="D27" s="191">
        <v>206</v>
      </c>
      <c r="E27" s="191">
        <v>6397669</v>
      </c>
      <c r="F27" s="192"/>
      <c r="G27" s="191">
        <v>36</v>
      </c>
      <c r="H27" s="191">
        <v>66</v>
      </c>
      <c r="I27" s="191">
        <v>1606257</v>
      </c>
    </row>
    <row r="28" spans="1:9" s="252" customFormat="1" ht="22.5" customHeight="1" x14ac:dyDescent="0.3">
      <c r="A28" s="250" t="s">
        <v>143</v>
      </c>
      <c r="B28" s="251"/>
      <c r="C28" s="191">
        <v>2</v>
      </c>
      <c r="D28" s="191">
        <v>2</v>
      </c>
      <c r="E28" s="191">
        <v>79882</v>
      </c>
      <c r="F28" s="192"/>
      <c r="G28" s="191">
        <v>2</v>
      </c>
      <c r="H28" s="191">
        <v>2</v>
      </c>
      <c r="I28" s="191">
        <v>75916</v>
      </c>
    </row>
    <row r="29" spans="1:9" s="252" customFormat="1" ht="22.5" customHeight="1" x14ac:dyDescent="0.3">
      <c r="A29" s="250" t="s">
        <v>144</v>
      </c>
      <c r="B29" s="251"/>
      <c r="C29" s="191">
        <v>25</v>
      </c>
      <c r="D29" s="191">
        <v>40</v>
      </c>
      <c r="E29" s="191">
        <v>1251109</v>
      </c>
      <c r="F29" s="192"/>
      <c r="G29" s="191">
        <v>7</v>
      </c>
      <c r="H29" s="191">
        <v>7</v>
      </c>
      <c r="I29" s="191">
        <v>278117</v>
      </c>
    </row>
    <row r="30" spans="1:9" s="252" customFormat="1" ht="22.5" customHeight="1" x14ac:dyDescent="0.3">
      <c r="A30" s="250" t="s">
        <v>145</v>
      </c>
      <c r="B30" s="251"/>
      <c r="C30" s="191">
        <v>61</v>
      </c>
      <c r="D30" s="191">
        <v>100</v>
      </c>
      <c r="E30" s="191">
        <v>3230829</v>
      </c>
      <c r="F30" s="192"/>
      <c r="G30" s="191">
        <v>16</v>
      </c>
      <c r="H30" s="191">
        <v>27</v>
      </c>
      <c r="I30" s="191">
        <v>756993</v>
      </c>
    </row>
    <row r="31" spans="1:9" s="252" customFormat="1" ht="22.5" customHeight="1" x14ac:dyDescent="0.3">
      <c r="A31" s="250" t="s">
        <v>146</v>
      </c>
      <c r="B31" s="251"/>
      <c r="C31" s="191">
        <v>64</v>
      </c>
      <c r="D31" s="191">
        <v>134</v>
      </c>
      <c r="E31" s="191">
        <v>4227652</v>
      </c>
      <c r="F31" s="192"/>
      <c r="G31" s="191">
        <v>35</v>
      </c>
      <c r="H31" s="191">
        <v>80</v>
      </c>
      <c r="I31" s="191">
        <v>2105601</v>
      </c>
    </row>
    <row r="32" spans="1:9" s="252" customFormat="1" ht="22.5" customHeight="1" x14ac:dyDescent="0.3">
      <c r="A32" s="250" t="s">
        <v>147</v>
      </c>
      <c r="B32" s="251"/>
      <c r="C32" s="191">
        <v>18</v>
      </c>
      <c r="D32" s="191">
        <v>28</v>
      </c>
      <c r="E32" s="191">
        <v>1035349</v>
      </c>
      <c r="F32" s="192"/>
      <c r="G32" s="191">
        <v>5</v>
      </c>
      <c r="H32" s="191">
        <v>8</v>
      </c>
      <c r="I32" s="191">
        <v>244682</v>
      </c>
    </row>
    <row r="33" spans="1:10" s="252" customFormat="1" ht="22.5" customHeight="1" x14ac:dyDescent="0.3">
      <c r="A33" s="250" t="s">
        <v>148</v>
      </c>
      <c r="B33" s="251"/>
      <c r="C33" s="191">
        <v>21</v>
      </c>
      <c r="D33" s="191">
        <v>64</v>
      </c>
      <c r="E33" s="191">
        <v>1269703</v>
      </c>
      <c r="F33" s="192"/>
      <c r="G33" s="191">
        <v>8</v>
      </c>
      <c r="H33" s="191">
        <v>25</v>
      </c>
      <c r="I33" s="191">
        <v>445811</v>
      </c>
    </row>
    <row r="34" spans="1:10" s="252" customFormat="1" ht="22.5" customHeight="1" x14ac:dyDescent="0.3">
      <c r="A34" s="250" t="s">
        <v>149</v>
      </c>
      <c r="B34" s="251"/>
      <c r="C34" s="191">
        <v>51</v>
      </c>
      <c r="D34" s="191">
        <v>112</v>
      </c>
      <c r="E34" s="191">
        <v>3209907</v>
      </c>
      <c r="F34" s="192"/>
      <c r="G34" s="191">
        <v>21</v>
      </c>
      <c r="H34" s="191">
        <v>37</v>
      </c>
      <c r="I34" s="191">
        <v>930700</v>
      </c>
    </row>
    <row r="35" spans="1:10" s="252" customFormat="1" ht="32.25" customHeight="1" x14ac:dyDescent="0.3">
      <c r="A35" s="250" t="s">
        <v>150</v>
      </c>
      <c r="B35" s="251"/>
      <c r="C35" s="191">
        <v>34</v>
      </c>
      <c r="D35" s="191">
        <v>69</v>
      </c>
      <c r="E35" s="191">
        <v>2199904</v>
      </c>
      <c r="F35" s="192"/>
      <c r="G35" s="191">
        <v>16</v>
      </c>
      <c r="H35" s="191">
        <v>36</v>
      </c>
      <c r="I35" s="191">
        <v>925693</v>
      </c>
    </row>
    <row r="36" spans="1:10" s="210" customFormat="1" ht="12.75" customHeight="1" x14ac:dyDescent="0.3">
      <c r="A36" s="209"/>
      <c r="B36" s="221"/>
      <c r="C36" s="222"/>
      <c r="D36" s="223"/>
      <c r="E36" s="224"/>
      <c r="F36" s="225"/>
      <c r="G36" s="226"/>
      <c r="H36" s="227"/>
      <c r="I36" s="228"/>
    </row>
    <row r="37" spans="1:10" s="210" customFormat="1" x14ac:dyDescent="0.3">
      <c r="A37" s="229" t="s">
        <v>111</v>
      </c>
      <c r="B37" s="221"/>
      <c r="C37" s="230">
        <f>SUM(C8:C35)</f>
        <v>936</v>
      </c>
      <c r="D37" s="231">
        <f>SUM(D8:D35)</f>
        <v>1823</v>
      </c>
      <c r="E37" s="232">
        <f>SUM(E8:E35)</f>
        <v>54823308</v>
      </c>
      <c r="F37" s="225"/>
      <c r="G37" s="233">
        <f>SUM(G8:G35)</f>
        <v>329</v>
      </c>
      <c r="H37" s="234">
        <f>SUM(H8:H35)</f>
        <v>668</v>
      </c>
      <c r="I37" s="235">
        <f>SUM(I8:I35)</f>
        <v>16558338</v>
      </c>
    </row>
    <row r="38" spans="1:10" s="244" customFormat="1" x14ac:dyDescent="0.3">
      <c r="A38" s="236"/>
      <c r="B38" s="237"/>
      <c r="C38" s="238"/>
      <c r="D38" s="239"/>
      <c r="E38" s="240"/>
      <c r="F38" s="237"/>
      <c r="G38" s="241"/>
      <c r="H38" s="242"/>
      <c r="I38" s="243"/>
    </row>
    <row r="39" spans="1:10" s="134" customFormat="1" ht="13.5" x14ac:dyDescent="0.3">
      <c r="A39" s="245"/>
      <c r="B39" s="245"/>
      <c r="C39" s="131"/>
      <c r="D39" s="246"/>
      <c r="E39" s="131"/>
      <c r="F39" s="247"/>
      <c r="I39" s="131"/>
    </row>
    <row r="40" spans="1:10" s="32" customFormat="1" x14ac:dyDescent="0.3">
      <c r="A40" s="129" t="s">
        <v>112</v>
      </c>
    </row>
    <row r="41" spans="1:10" s="134" customFormat="1" ht="12.75" customHeight="1" x14ac:dyDescent="0.3">
      <c r="A41" s="129" t="s">
        <v>113</v>
      </c>
      <c r="B41" s="130"/>
      <c r="C41" s="131"/>
      <c r="D41" s="131"/>
      <c r="E41" s="131"/>
      <c r="F41" s="132"/>
      <c r="G41" s="131"/>
      <c r="H41" s="131"/>
      <c r="I41" s="131"/>
      <c r="J41" s="32"/>
    </row>
    <row r="42" spans="1:10" s="141" customFormat="1" ht="12.75" customHeight="1" x14ac:dyDescent="0.3">
      <c r="A42" s="135" t="s">
        <v>114</v>
      </c>
      <c r="B42" s="136"/>
      <c r="C42" s="137"/>
      <c r="D42" s="137"/>
      <c r="E42" s="138"/>
      <c r="F42" s="83"/>
      <c r="G42" s="137"/>
      <c r="H42" s="137"/>
      <c r="I42" s="138"/>
      <c r="J42" s="32"/>
    </row>
    <row r="43" spans="1:10" s="32" customFormat="1" x14ac:dyDescent="0.3">
      <c r="A43" s="23" t="s">
        <v>270</v>
      </c>
      <c r="B43" s="24"/>
      <c r="C43" s="81"/>
      <c r="D43" s="81"/>
      <c r="E43" s="82"/>
      <c r="F43" s="83"/>
      <c r="G43" s="81"/>
      <c r="H43" s="81"/>
      <c r="I43" s="82"/>
    </row>
    <row r="44" spans="1:10" x14ac:dyDescent="0.3">
      <c r="C44" s="81"/>
      <c r="D44" s="81"/>
      <c r="E44" s="82"/>
      <c r="F44" s="83"/>
      <c r="G44" s="81"/>
      <c r="H44" s="81"/>
      <c r="I44" s="82"/>
    </row>
    <row r="45" spans="1:10" x14ac:dyDescent="0.3">
      <c r="C45" s="248"/>
      <c r="D45" s="248"/>
      <c r="G45" s="249"/>
      <c r="H45" s="249"/>
    </row>
    <row r="46" spans="1:10" x14ac:dyDescent="0.3">
      <c r="C46" s="248"/>
      <c r="D46" s="248"/>
      <c r="G46" s="249"/>
      <c r="H46" s="249"/>
    </row>
    <row r="47" spans="1:10" x14ac:dyDescent="0.3">
      <c r="C47" s="248"/>
      <c r="D47" s="248"/>
      <c r="G47" s="249"/>
      <c r="H47" s="249"/>
    </row>
    <row r="48" spans="1:10" x14ac:dyDescent="0.3">
      <c r="C48" s="248"/>
      <c r="D48" s="248"/>
      <c r="G48" s="249"/>
      <c r="H48" s="249"/>
    </row>
    <row r="49" spans="3:8" x14ac:dyDescent="0.3">
      <c r="C49" s="248"/>
      <c r="D49" s="248"/>
      <c r="G49" s="249"/>
      <c r="H49" s="249"/>
    </row>
    <row r="50" spans="3:8" x14ac:dyDescent="0.3">
      <c r="C50" s="248"/>
      <c r="D50" s="248"/>
      <c r="G50" s="249"/>
      <c r="H50" s="249"/>
    </row>
    <row r="51" spans="3:8" x14ac:dyDescent="0.3">
      <c r="C51" s="248"/>
      <c r="D51" s="248"/>
      <c r="G51" s="249"/>
      <c r="H51" s="249"/>
    </row>
    <row r="52" spans="3:8" x14ac:dyDescent="0.3">
      <c r="C52" s="248"/>
      <c r="D52" s="248"/>
      <c r="G52" s="249"/>
      <c r="H52" s="249"/>
    </row>
    <row r="53" spans="3:8" x14ac:dyDescent="0.3">
      <c r="C53" s="248"/>
      <c r="D53" s="248"/>
      <c r="G53" s="249"/>
      <c r="H53" s="249"/>
    </row>
    <row r="54" spans="3:8" x14ac:dyDescent="0.3">
      <c r="C54" s="248"/>
      <c r="D54" s="248"/>
      <c r="G54" s="249"/>
      <c r="H54" s="249"/>
    </row>
    <row r="55" spans="3:8" x14ac:dyDescent="0.3">
      <c r="C55" s="248"/>
      <c r="D55" s="248"/>
      <c r="G55" s="249"/>
      <c r="H55" s="249"/>
    </row>
    <row r="56" spans="3:8" x14ac:dyDescent="0.3">
      <c r="C56" s="248"/>
      <c r="D56" s="248"/>
      <c r="G56" s="249"/>
      <c r="H56" s="249"/>
    </row>
    <row r="57" spans="3:8" x14ac:dyDescent="0.3">
      <c r="C57" s="248"/>
      <c r="D57" s="248"/>
      <c r="G57" s="249"/>
      <c r="H57" s="249"/>
    </row>
    <row r="58" spans="3:8" x14ac:dyDescent="0.3">
      <c r="C58" s="248"/>
      <c r="D58" s="248"/>
      <c r="G58" s="249"/>
      <c r="H58" s="249"/>
    </row>
    <row r="59" spans="3:8" x14ac:dyDescent="0.3">
      <c r="C59" s="248"/>
      <c r="D59" s="248"/>
      <c r="G59" s="249"/>
      <c r="H59" s="249"/>
    </row>
    <row r="60" spans="3:8" x14ac:dyDescent="0.3">
      <c r="C60" s="248"/>
      <c r="D60" s="248"/>
      <c r="G60" s="249"/>
      <c r="H60" s="249"/>
    </row>
    <row r="61" spans="3:8" x14ac:dyDescent="0.3">
      <c r="C61" s="248"/>
      <c r="D61" s="248"/>
      <c r="G61" s="249"/>
      <c r="H61" s="249"/>
    </row>
    <row r="62" spans="3:8" x14ac:dyDescent="0.3">
      <c r="C62" s="248"/>
      <c r="D62" s="248"/>
      <c r="G62" s="249"/>
      <c r="H62" s="249"/>
    </row>
    <row r="63" spans="3:8" x14ac:dyDescent="0.3">
      <c r="C63" s="248"/>
      <c r="D63" s="248"/>
      <c r="G63" s="249"/>
      <c r="H63" s="249"/>
    </row>
    <row r="64" spans="3:8" x14ac:dyDescent="0.3">
      <c r="C64" s="248"/>
      <c r="D64" s="248"/>
      <c r="G64" s="249"/>
      <c r="H64" s="249"/>
    </row>
    <row r="65" spans="3:8" x14ac:dyDescent="0.3">
      <c r="C65" s="248"/>
      <c r="D65" s="248"/>
      <c r="G65" s="249"/>
      <c r="H65" s="249"/>
    </row>
    <row r="66" spans="3:8" x14ac:dyDescent="0.3">
      <c r="C66" s="248"/>
      <c r="D66" s="248"/>
      <c r="G66" s="249"/>
      <c r="H66" s="249"/>
    </row>
    <row r="67" spans="3:8" x14ac:dyDescent="0.3">
      <c r="C67" s="248"/>
      <c r="D67" s="248"/>
      <c r="G67" s="249"/>
      <c r="H67" s="249"/>
    </row>
    <row r="68" spans="3:8" x14ac:dyDescent="0.3">
      <c r="C68" s="248"/>
      <c r="D68" s="248"/>
      <c r="G68" s="249"/>
      <c r="H68" s="249"/>
    </row>
    <row r="69" spans="3:8" x14ac:dyDescent="0.3">
      <c r="C69" s="248"/>
      <c r="D69" s="248"/>
      <c r="G69" s="249"/>
      <c r="H69" s="249"/>
    </row>
    <row r="70" spans="3:8" x14ac:dyDescent="0.3">
      <c r="C70" s="248"/>
      <c r="D70" s="248"/>
      <c r="G70" s="249"/>
      <c r="H70" s="249"/>
    </row>
    <row r="71" spans="3:8" x14ac:dyDescent="0.3">
      <c r="C71" s="248"/>
      <c r="D71" s="248"/>
      <c r="G71" s="249"/>
      <c r="H71" s="249"/>
    </row>
    <row r="72" spans="3:8" x14ac:dyDescent="0.3">
      <c r="C72" s="248"/>
      <c r="D72" s="248"/>
      <c r="G72" s="249"/>
      <c r="H72" s="249"/>
    </row>
    <row r="73" spans="3:8" x14ac:dyDescent="0.3">
      <c r="C73" s="248"/>
      <c r="D73" s="248"/>
      <c r="G73" s="249"/>
      <c r="H73" s="249"/>
    </row>
    <row r="74" spans="3:8" x14ac:dyDescent="0.3">
      <c r="C74" s="248"/>
      <c r="D74" s="248"/>
      <c r="G74" s="249"/>
      <c r="H74" s="249"/>
    </row>
    <row r="75" spans="3:8" x14ac:dyDescent="0.3">
      <c r="C75" s="248"/>
      <c r="D75" s="248"/>
      <c r="G75" s="249"/>
      <c r="H75" s="249"/>
    </row>
    <row r="76" spans="3:8" x14ac:dyDescent="0.3">
      <c r="C76" s="248"/>
      <c r="D76" s="248"/>
      <c r="G76" s="249"/>
      <c r="H76" s="249"/>
    </row>
    <row r="77" spans="3:8" x14ac:dyDescent="0.3">
      <c r="C77" s="248"/>
      <c r="D77" s="248"/>
      <c r="G77" s="249"/>
      <c r="H77" s="249"/>
    </row>
    <row r="78" spans="3:8" x14ac:dyDescent="0.3">
      <c r="C78" s="248"/>
      <c r="D78" s="248"/>
      <c r="G78" s="249"/>
      <c r="H78" s="249"/>
    </row>
    <row r="79" spans="3:8" x14ac:dyDescent="0.3">
      <c r="C79" s="248"/>
      <c r="D79" s="248"/>
      <c r="G79" s="249"/>
      <c r="H79" s="249"/>
    </row>
    <row r="80" spans="3:8" x14ac:dyDescent="0.3">
      <c r="C80" s="248"/>
      <c r="D80" s="248"/>
      <c r="G80" s="249"/>
      <c r="H80" s="249"/>
    </row>
    <row r="81" spans="3:8" x14ac:dyDescent="0.3">
      <c r="C81" s="248"/>
      <c r="D81" s="248"/>
      <c r="G81" s="249"/>
      <c r="H81" s="249"/>
    </row>
    <row r="82" spans="3:8" x14ac:dyDescent="0.3">
      <c r="C82" s="248"/>
      <c r="D82" s="248"/>
      <c r="G82" s="249"/>
      <c r="H82" s="249"/>
    </row>
    <row r="83" spans="3:8" x14ac:dyDescent="0.3">
      <c r="C83" s="248"/>
      <c r="D83" s="248"/>
      <c r="G83" s="249"/>
      <c r="H83" s="249"/>
    </row>
    <row r="84" spans="3:8" x14ac:dyDescent="0.3">
      <c r="C84" s="248"/>
      <c r="D84" s="248"/>
      <c r="G84" s="249"/>
      <c r="H84" s="249"/>
    </row>
    <row r="85" spans="3:8" x14ac:dyDescent="0.3">
      <c r="C85" s="248"/>
      <c r="D85" s="248"/>
      <c r="G85" s="249"/>
      <c r="H85" s="249"/>
    </row>
    <row r="86" spans="3:8" x14ac:dyDescent="0.3">
      <c r="C86" s="248"/>
      <c r="D86" s="248"/>
      <c r="G86" s="249"/>
      <c r="H86" s="249"/>
    </row>
    <row r="87" spans="3:8" x14ac:dyDescent="0.3">
      <c r="C87" s="248"/>
      <c r="D87" s="248"/>
      <c r="G87" s="249"/>
      <c r="H87" s="249"/>
    </row>
    <row r="88" spans="3:8" x14ac:dyDescent="0.3">
      <c r="C88" s="248"/>
      <c r="D88" s="248"/>
      <c r="G88" s="249"/>
      <c r="H88" s="249"/>
    </row>
    <row r="89" spans="3:8" x14ac:dyDescent="0.3">
      <c r="C89" s="248"/>
      <c r="D89" s="248"/>
      <c r="G89" s="249"/>
      <c r="H89" s="249"/>
    </row>
    <row r="90" spans="3:8" x14ac:dyDescent="0.3">
      <c r="C90" s="248"/>
      <c r="D90" s="248"/>
      <c r="G90" s="249"/>
      <c r="H90" s="249"/>
    </row>
    <row r="91" spans="3:8" x14ac:dyDescent="0.3">
      <c r="C91" s="248"/>
      <c r="D91" s="248"/>
      <c r="G91" s="249"/>
      <c r="H91" s="249"/>
    </row>
    <row r="92" spans="3:8" x14ac:dyDescent="0.3">
      <c r="C92" s="248"/>
      <c r="D92" s="248"/>
      <c r="G92" s="249"/>
      <c r="H92" s="249"/>
    </row>
    <row r="93" spans="3:8" x14ac:dyDescent="0.3">
      <c r="C93" s="248"/>
      <c r="D93" s="248"/>
      <c r="G93" s="249"/>
      <c r="H93" s="249"/>
    </row>
    <row r="94" spans="3:8" x14ac:dyDescent="0.3">
      <c r="C94" s="248"/>
      <c r="D94" s="248"/>
      <c r="G94" s="249"/>
      <c r="H94" s="249"/>
    </row>
    <row r="95" spans="3:8" x14ac:dyDescent="0.3">
      <c r="C95" s="248"/>
      <c r="D95" s="248"/>
      <c r="G95" s="249"/>
      <c r="H95" s="249"/>
    </row>
    <row r="96" spans="3:8" x14ac:dyDescent="0.3">
      <c r="C96" s="248"/>
      <c r="D96" s="248"/>
      <c r="G96" s="249"/>
      <c r="H96" s="249"/>
    </row>
    <row r="97" spans="3:8" x14ac:dyDescent="0.3">
      <c r="C97" s="248"/>
      <c r="D97" s="248"/>
      <c r="G97" s="249"/>
      <c r="H97" s="249"/>
    </row>
    <row r="98" spans="3:8" x14ac:dyDescent="0.3">
      <c r="C98" s="248"/>
      <c r="D98" s="248"/>
      <c r="G98" s="249"/>
      <c r="H98" s="249"/>
    </row>
    <row r="99" spans="3:8" x14ac:dyDescent="0.3">
      <c r="C99" s="248"/>
      <c r="D99" s="248"/>
      <c r="G99" s="249"/>
      <c r="H99" s="249"/>
    </row>
    <row r="100" spans="3:8" x14ac:dyDescent="0.3">
      <c r="C100" s="248"/>
      <c r="D100" s="248"/>
      <c r="G100" s="249"/>
      <c r="H100" s="249"/>
    </row>
    <row r="101" spans="3:8" x14ac:dyDescent="0.3">
      <c r="C101" s="248"/>
      <c r="D101" s="248"/>
      <c r="G101" s="249"/>
      <c r="H101" s="249"/>
    </row>
    <row r="102" spans="3:8" x14ac:dyDescent="0.3">
      <c r="C102" s="248"/>
      <c r="D102" s="248"/>
      <c r="G102" s="249"/>
      <c r="H102" s="249"/>
    </row>
    <row r="103" spans="3:8" x14ac:dyDescent="0.3">
      <c r="C103" s="248"/>
      <c r="D103" s="248"/>
      <c r="G103" s="249"/>
      <c r="H103" s="249"/>
    </row>
    <row r="104" spans="3:8" x14ac:dyDescent="0.3">
      <c r="C104" s="248"/>
      <c r="D104" s="248"/>
      <c r="G104" s="249"/>
      <c r="H104" s="249"/>
    </row>
    <row r="105" spans="3:8" x14ac:dyDescent="0.3">
      <c r="C105" s="248"/>
      <c r="D105" s="248"/>
      <c r="G105" s="249"/>
      <c r="H105" s="249"/>
    </row>
    <row r="106" spans="3:8" x14ac:dyDescent="0.3">
      <c r="C106" s="248"/>
      <c r="D106" s="248"/>
      <c r="G106" s="249"/>
      <c r="H106" s="249"/>
    </row>
    <row r="107" spans="3:8" x14ac:dyDescent="0.3">
      <c r="C107" s="248"/>
      <c r="D107" s="248"/>
      <c r="G107" s="249"/>
      <c r="H107" s="249"/>
    </row>
    <row r="108" spans="3:8" x14ac:dyDescent="0.3">
      <c r="C108" s="248"/>
      <c r="D108" s="248"/>
      <c r="G108" s="249"/>
      <c r="H108" s="249"/>
    </row>
    <row r="109" spans="3:8" x14ac:dyDescent="0.3">
      <c r="C109" s="248"/>
      <c r="D109" s="248"/>
      <c r="G109" s="249"/>
      <c r="H109" s="249"/>
    </row>
    <row r="110" spans="3:8" x14ac:dyDescent="0.3">
      <c r="C110" s="248"/>
      <c r="D110" s="248"/>
      <c r="G110" s="249"/>
      <c r="H110" s="249"/>
    </row>
    <row r="111" spans="3:8" x14ac:dyDescent="0.3">
      <c r="C111" s="248"/>
      <c r="D111" s="248"/>
      <c r="G111" s="249"/>
      <c r="H111" s="249"/>
    </row>
    <row r="112" spans="3:8" x14ac:dyDescent="0.3">
      <c r="C112" s="248"/>
      <c r="D112" s="248"/>
      <c r="G112" s="249"/>
      <c r="H112" s="249"/>
    </row>
    <row r="113" spans="3:8" x14ac:dyDescent="0.3">
      <c r="C113" s="248"/>
      <c r="D113" s="248"/>
      <c r="G113" s="249"/>
      <c r="H113" s="249"/>
    </row>
    <row r="114" spans="3:8" x14ac:dyDescent="0.3">
      <c r="C114" s="248"/>
      <c r="D114" s="248"/>
      <c r="G114" s="249"/>
      <c r="H114" s="249"/>
    </row>
    <row r="115" spans="3:8" x14ac:dyDescent="0.3">
      <c r="C115" s="248"/>
      <c r="D115" s="248"/>
      <c r="G115" s="249"/>
      <c r="H115" s="249"/>
    </row>
    <row r="116" spans="3:8" x14ac:dyDescent="0.3">
      <c r="C116" s="248"/>
      <c r="D116" s="248"/>
      <c r="G116" s="249"/>
      <c r="H116" s="249"/>
    </row>
    <row r="117" spans="3:8" x14ac:dyDescent="0.3">
      <c r="C117" s="248"/>
      <c r="D117" s="248"/>
      <c r="G117" s="249"/>
      <c r="H117" s="249"/>
    </row>
  </sheetData>
  <mergeCells count="1">
    <mergeCell ref="A6:A7"/>
  </mergeCells>
  <printOptions horizontalCentered="1"/>
  <pageMargins left="0" right="0" top="0.39370078740157483" bottom="0.39370078740157483" header="0" footer="0"/>
  <pageSetup scale="73" orientation="landscape" verticalDpi="0" r:id="rId1"/>
  <headerFooter>
    <oddFooter>&amp;R&amp;P /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workbookViewId="0"/>
  </sheetViews>
  <sheetFormatPr defaultRowHeight="15" x14ac:dyDescent="0.3"/>
  <cols>
    <col min="1" max="1" width="42.42578125" style="294" customWidth="1"/>
    <col min="2" max="2" width="1.42578125" style="294" customWidth="1"/>
    <col min="3" max="5" width="18" style="301" customWidth="1"/>
    <col min="6" max="6" width="1.42578125" style="294" customWidth="1"/>
    <col min="7" max="9" width="18.140625" style="302" customWidth="1"/>
    <col min="10" max="243" width="9.140625" style="257"/>
    <col min="244" max="244" width="23.5703125" style="257" customWidth="1"/>
    <col min="245" max="245" width="1.42578125" style="257" customWidth="1"/>
    <col min="246" max="248" width="14.28515625" style="257" customWidth="1"/>
    <col min="249" max="249" width="1.42578125" style="257" customWidth="1"/>
    <col min="250" max="252" width="14.28515625" style="257" customWidth="1"/>
    <col min="253" max="253" width="1.42578125" style="257" customWidth="1"/>
    <col min="254" max="254" width="15.85546875" style="257" bestFit="1" customWidth="1"/>
    <col min="255" max="255" width="20" style="257" bestFit="1" customWidth="1"/>
    <col min="256" max="499" width="9.140625" style="257"/>
    <col min="500" max="500" width="23.5703125" style="257" customWidth="1"/>
    <col min="501" max="501" width="1.42578125" style="257" customWidth="1"/>
    <col min="502" max="504" width="14.28515625" style="257" customWidth="1"/>
    <col min="505" max="505" width="1.42578125" style="257" customWidth="1"/>
    <col min="506" max="508" width="14.28515625" style="257" customWidth="1"/>
    <col min="509" max="509" width="1.42578125" style="257" customWidth="1"/>
    <col min="510" max="510" width="15.85546875" style="257" bestFit="1" customWidth="1"/>
    <col min="511" max="511" width="20" style="257" bestFit="1" customWidth="1"/>
    <col min="512" max="755" width="9.140625" style="257"/>
    <col min="756" max="756" width="23.5703125" style="257" customWidth="1"/>
    <col min="757" max="757" width="1.42578125" style="257" customWidth="1"/>
    <col min="758" max="760" width="14.28515625" style="257" customWidth="1"/>
    <col min="761" max="761" width="1.42578125" style="257" customWidth="1"/>
    <col min="762" max="764" width="14.28515625" style="257" customWidth="1"/>
    <col min="765" max="765" width="1.42578125" style="257" customWidth="1"/>
    <col min="766" max="766" width="15.85546875" style="257" bestFit="1" customWidth="1"/>
    <col min="767" max="767" width="20" style="257" bestFit="1" customWidth="1"/>
    <col min="768" max="1011" width="9.140625" style="257"/>
    <col min="1012" max="1012" width="23.5703125" style="257" customWidth="1"/>
    <col min="1013" max="1013" width="1.42578125" style="257" customWidth="1"/>
    <col min="1014" max="1016" width="14.28515625" style="257" customWidth="1"/>
    <col min="1017" max="1017" width="1.42578125" style="257" customWidth="1"/>
    <col min="1018" max="1020" width="14.28515625" style="257" customWidth="1"/>
    <col min="1021" max="1021" width="1.42578125" style="257" customWidth="1"/>
    <col min="1022" max="1022" width="15.85546875" style="257" bestFit="1" customWidth="1"/>
    <col min="1023" max="1023" width="20" style="257" bestFit="1" customWidth="1"/>
    <col min="1024" max="1267" width="9.140625" style="257"/>
    <col min="1268" max="1268" width="23.5703125" style="257" customWidth="1"/>
    <col min="1269" max="1269" width="1.42578125" style="257" customWidth="1"/>
    <col min="1270" max="1272" width="14.28515625" style="257" customWidth="1"/>
    <col min="1273" max="1273" width="1.42578125" style="257" customWidth="1"/>
    <col min="1274" max="1276" width="14.28515625" style="257" customWidth="1"/>
    <col min="1277" max="1277" width="1.42578125" style="257" customWidth="1"/>
    <col min="1278" max="1278" width="15.85546875" style="257" bestFit="1" customWidth="1"/>
    <col min="1279" max="1279" width="20" style="257" bestFit="1" customWidth="1"/>
    <col min="1280" max="1523" width="9.140625" style="257"/>
    <col min="1524" max="1524" width="23.5703125" style="257" customWidth="1"/>
    <col min="1525" max="1525" width="1.42578125" style="257" customWidth="1"/>
    <col min="1526" max="1528" width="14.28515625" style="257" customWidth="1"/>
    <col min="1529" max="1529" width="1.42578125" style="257" customWidth="1"/>
    <col min="1530" max="1532" width="14.28515625" style="257" customWidth="1"/>
    <col min="1533" max="1533" width="1.42578125" style="257" customWidth="1"/>
    <col min="1534" max="1534" width="15.85546875" style="257" bestFit="1" customWidth="1"/>
    <col min="1535" max="1535" width="20" style="257" bestFit="1" customWidth="1"/>
    <col min="1536" max="1779" width="9.140625" style="257"/>
    <col min="1780" max="1780" width="23.5703125" style="257" customWidth="1"/>
    <col min="1781" max="1781" width="1.42578125" style="257" customWidth="1"/>
    <col min="1782" max="1784" width="14.28515625" style="257" customWidth="1"/>
    <col min="1785" max="1785" width="1.42578125" style="257" customWidth="1"/>
    <col min="1786" max="1788" width="14.28515625" style="257" customWidth="1"/>
    <col min="1789" max="1789" width="1.42578125" style="257" customWidth="1"/>
    <col min="1790" max="1790" width="15.85546875" style="257" bestFit="1" customWidth="1"/>
    <col min="1791" max="1791" width="20" style="257" bestFit="1" customWidth="1"/>
    <col min="1792" max="2035" width="9.140625" style="257"/>
    <col min="2036" max="2036" width="23.5703125" style="257" customWidth="1"/>
    <col min="2037" max="2037" width="1.42578125" style="257" customWidth="1"/>
    <col min="2038" max="2040" width="14.28515625" style="257" customWidth="1"/>
    <col min="2041" max="2041" width="1.42578125" style="257" customWidth="1"/>
    <col min="2042" max="2044" width="14.28515625" style="257" customWidth="1"/>
    <col min="2045" max="2045" width="1.42578125" style="257" customWidth="1"/>
    <col min="2046" max="2046" width="15.85546875" style="257" bestFit="1" customWidth="1"/>
    <col min="2047" max="2047" width="20" style="257" bestFit="1" customWidth="1"/>
    <col min="2048" max="2291" width="9.140625" style="257"/>
    <col min="2292" max="2292" width="23.5703125" style="257" customWidth="1"/>
    <col min="2293" max="2293" width="1.42578125" style="257" customWidth="1"/>
    <col min="2294" max="2296" width="14.28515625" style="257" customWidth="1"/>
    <col min="2297" max="2297" width="1.42578125" style="257" customWidth="1"/>
    <col min="2298" max="2300" width="14.28515625" style="257" customWidth="1"/>
    <col min="2301" max="2301" width="1.42578125" style="257" customWidth="1"/>
    <col min="2302" max="2302" width="15.85546875" style="257" bestFit="1" customWidth="1"/>
    <col min="2303" max="2303" width="20" style="257" bestFit="1" customWidth="1"/>
    <col min="2304" max="2547" width="9.140625" style="257"/>
    <col min="2548" max="2548" width="23.5703125" style="257" customWidth="1"/>
    <col min="2549" max="2549" width="1.42578125" style="257" customWidth="1"/>
    <col min="2550" max="2552" width="14.28515625" style="257" customWidth="1"/>
    <col min="2553" max="2553" width="1.42578125" style="257" customWidth="1"/>
    <col min="2554" max="2556" width="14.28515625" style="257" customWidth="1"/>
    <col min="2557" max="2557" width="1.42578125" style="257" customWidth="1"/>
    <col min="2558" max="2558" width="15.85546875" style="257" bestFit="1" customWidth="1"/>
    <col min="2559" max="2559" width="20" style="257" bestFit="1" customWidth="1"/>
    <col min="2560" max="2803" width="9.140625" style="257"/>
    <col min="2804" max="2804" width="23.5703125" style="257" customWidth="1"/>
    <col min="2805" max="2805" width="1.42578125" style="257" customWidth="1"/>
    <col min="2806" max="2808" width="14.28515625" style="257" customWidth="1"/>
    <col min="2809" max="2809" width="1.42578125" style="257" customWidth="1"/>
    <col min="2810" max="2812" width="14.28515625" style="257" customWidth="1"/>
    <col min="2813" max="2813" width="1.42578125" style="257" customWidth="1"/>
    <col min="2814" max="2814" width="15.85546875" style="257" bestFit="1" customWidth="1"/>
    <col min="2815" max="2815" width="20" style="257" bestFit="1" customWidth="1"/>
    <col min="2816" max="3059" width="9.140625" style="257"/>
    <col min="3060" max="3060" width="23.5703125" style="257" customWidth="1"/>
    <col min="3061" max="3061" width="1.42578125" style="257" customWidth="1"/>
    <col min="3062" max="3064" width="14.28515625" style="257" customWidth="1"/>
    <col min="3065" max="3065" width="1.42578125" style="257" customWidth="1"/>
    <col min="3066" max="3068" width="14.28515625" style="257" customWidth="1"/>
    <col min="3069" max="3069" width="1.42578125" style="257" customWidth="1"/>
    <col min="3070" max="3070" width="15.85546875" style="257" bestFit="1" customWidth="1"/>
    <col min="3071" max="3071" width="20" style="257" bestFit="1" customWidth="1"/>
    <col min="3072" max="3315" width="9.140625" style="257"/>
    <col min="3316" max="3316" width="23.5703125" style="257" customWidth="1"/>
    <col min="3317" max="3317" width="1.42578125" style="257" customWidth="1"/>
    <col min="3318" max="3320" width="14.28515625" style="257" customWidth="1"/>
    <col min="3321" max="3321" width="1.42578125" style="257" customWidth="1"/>
    <col min="3322" max="3324" width="14.28515625" style="257" customWidth="1"/>
    <col min="3325" max="3325" width="1.42578125" style="257" customWidth="1"/>
    <col min="3326" max="3326" width="15.85546875" style="257" bestFit="1" customWidth="1"/>
    <col min="3327" max="3327" width="20" style="257" bestFit="1" customWidth="1"/>
    <col min="3328" max="3571" width="9.140625" style="257"/>
    <col min="3572" max="3572" width="23.5703125" style="257" customWidth="1"/>
    <col min="3573" max="3573" width="1.42578125" style="257" customWidth="1"/>
    <col min="3574" max="3576" width="14.28515625" style="257" customWidth="1"/>
    <col min="3577" max="3577" width="1.42578125" style="257" customWidth="1"/>
    <col min="3578" max="3580" width="14.28515625" style="257" customWidth="1"/>
    <col min="3581" max="3581" width="1.42578125" style="257" customWidth="1"/>
    <col min="3582" max="3582" width="15.85546875" style="257" bestFit="1" customWidth="1"/>
    <col min="3583" max="3583" width="20" style="257" bestFit="1" customWidth="1"/>
    <col min="3584" max="3827" width="9.140625" style="257"/>
    <col min="3828" max="3828" width="23.5703125" style="257" customWidth="1"/>
    <col min="3829" max="3829" width="1.42578125" style="257" customWidth="1"/>
    <col min="3830" max="3832" width="14.28515625" style="257" customWidth="1"/>
    <col min="3833" max="3833" width="1.42578125" style="257" customWidth="1"/>
    <col min="3834" max="3836" width="14.28515625" style="257" customWidth="1"/>
    <col min="3837" max="3837" width="1.42578125" style="257" customWidth="1"/>
    <col min="3838" max="3838" width="15.85546875" style="257" bestFit="1" customWidth="1"/>
    <col min="3839" max="3839" width="20" style="257" bestFit="1" customWidth="1"/>
    <col min="3840" max="4083" width="9.140625" style="257"/>
    <col min="4084" max="4084" width="23.5703125" style="257" customWidth="1"/>
    <col min="4085" max="4085" width="1.42578125" style="257" customWidth="1"/>
    <col min="4086" max="4088" width="14.28515625" style="257" customWidth="1"/>
    <col min="4089" max="4089" width="1.42578125" style="257" customWidth="1"/>
    <col min="4090" max="4092" width="14.28515625" style="257" customWidth="1"/>
    <col min="4093" max="4093" width="1.42578125" style="257" customWidth="1"/>
    <col min="4094" max="4094" width="15.85546875" style="257" bestFit="1" customWidth="1"/>
    <col min="4095" max="4095" width="20" style="257" bestFit="1" customWidth="1"/>
    <col min="4096" max="4339" width="9.140625" style="257"/>
    <col min="4340" max="4340" width="23.5703125" style="257" customWidth="1"/>
    <col min="4341" max="4341" width="1.42578125" style="257" customWidth="1"/>
    <col min="4342" max="4344" width="14.28515625" style="257" customWidth="1"/>
    <col min="4345" max="4345" width="1.42578125" style="257" customWidth="1"/>
    <col min="4346" max="4348" width="14.28515625" style="257" customWidth="1"/>
    <col min="4349" max="4349" width="1.42578125" style="257" customWidth="1"/>
    <col min="4350" max="4350" width="15.85546875" style="257" bestFit="1" customWidth="1"/>
    <col min="4351" max="4351" width="20" style="257" bestFit="1" customWidth="1"/>
    <col min="4352" max="4595" width="9.140625" style="257"/>
    <col min="4596" max="4596" width="23.5703125" style="257" customWidth="1"/>
    <col min="4597" max="4597" width="1.42578125" style="257" customWidth="1"/>
    <col min="4598" max="4600" width="14.28515625" style="257" customWidth="1"/>
    <col min="4601" max="4601" width="1.42578125" style="257" customWidth="1"/>
    <col min="4602" max="4604" width="14.28515625" style="257" customWidth="1"/>
    <col min="4605" max="4605" width="1.42578125" style="257" customWidth="1"/>
    <col min="4606" max="4606" width="15.85546875" style="257" bestFit="1" customWidth="1"/>
    <col min="4607" max="4607" width="20" style="257" bestFit="1" customWidth="1"/>
    <col min="4608" max="4851" width="9.140625" style="257"/>
    <col min="4852" max="4852" width="23.5703125" style="257" customWidth="1"/>
    <col min="4853" max="4853" width="1.42578125" style="257" customWidth="1"/>
    <col min="4854" max="4856" width="14.28515625" style="257" customWidth="1"/>
    <col min="4857" max="4857" width="1.42578125" style="257" customWidth="1"/>
    <col min="4858" max="4860" width="14.28515625" style="257" customWidth="1"/>
    <col min="4861" max="4861" width="1.42578125" style="257" customWidth="1"/>
    <col min="4862" max="4862" width="15.85546875" style="257" bestFit="1" customWidth="1"/>
    <col min="4863" max="4863" width="20" style="257" bestFit="1" customWidth="1"/>
    <col min="4864" max="5107" width="9.140625" style="257"/>
    <col min="5108" max="5108" width="23.5703125" style="257" customWidth="1"/>
    <col min="5109" max="5109" width="1.42578125" style="257" customWidth="1"/>
    <col min="5110" max="5112" width="14.28515625" style="257" customWidth="1"/>
    <col min="5113" max="5113" width="1.42578125" style="257" customWidth="1"/>
    <col min="5114" max="5116" width="14.28515625" style="257" customWidth="1"/>
    <col min="5117" max="5117" width="1.42578125" style="257" customWidth="1"/>
    <col min="5118" max="5118" width="15.85546875" style="257" bestFit="1" customWidth="1"/>
    <col min="5119" max="5119" width="20" style="257" bestFit="1" customWidth="1"/>
    <col min="5120" max="5363" width="9.140625" style="257"/>
    <col min="5364" max="5364" width="23.5703125" style="257" customWidth="1"/>
    <col min="5365" max="5365" width="1.42578125" style="257" customWidth="1"/>
    <col min="5366" max="5368" width="14.28515625" style="257" customWidth="1"/>
    <col min="5369" max="5369" width="1.42578125" style="257" customWidth="1"/>
    <col min="5370" max="5372" width="14.28515625" style="257" customWidth="1"/>
    <col min="5373" max="5373" width="1.42578125" style="257" customWidth="1"/>
    <col min="5374" max="5374" width="15.85546875" style="257" bestFit="1" customWidth="1"/>
    <col min="5375" max="5375" width="20" style="257" bestFit="1" customWidth="1"/>
    <col min="5376" max="5619" width="9.140625" style="257"/>
    <col min="5620" max="5620" width="23.5703125" style="257" customWidth="1"/>
    <col min="5621" max="5621" width="1.42578125" style="257" customWidth="1"/>
    <col min="5622" max="5624" width="14.28515625" style="257" customWidth="1"/>
    <col min="5625" max="5625" width="1.42578125" style="257" customWidth="1"/>
    <col min="5626" max="5628" width="14.28515625" style="257" customWidth="1"/>
    <col min="5629" max="5629" width="1.42578125" style="257" customWidth="1"/>
    <col min="5630" max="5630" width="15.85546875" style="257" bestFit="1" customWidth="1"/>
    <col min="5631" max="5631" width="20" style="257" bestFit="1" customWidth="1"/>
    <col min="5632" max="5875" width="9.140625" style="257"/>
    <col min="5876" max="5876" width="23.5703125" style="257" customWidth="1"/>
    <col min="5877" max="5877" width="1.42578125" style="257" customWidth="1"/>
    <col min="5878" max="5880" width="14.28515625" style="257" customWidth="1"/>
    <col min="5881" max="5881" width="1.42578125" style="257" customWidth="1"/>
    <col min="5882" max="5884" width="14.28515625" style="257" customWidth="1"/>
    <col min="5885" max="5885" width="1.42578125" style="257" customWidth="1"/>
    <col min="5886" max="5886" width="15.85546875" style="257" bestFit="1" customWidth="1"/>
    <col min="5887" max="5887" width="20" style="257" bestFit="1" customWidth="1"/>
    <col min="5888" max="6131" width="9.140625" style="257"/>
    <col min="6132" max="6132" width="23.5703125" style="257" customWidth="1"/>
    <col min="6133" max="6133" width="1.42578125" style="257" customWidth="1"/>
    <col min="6134" max="6136" width="14.28515625" style="257" customWidth="1"/>
    <col min="6137" max="6137" width="1.42578125" style="257" customWidth="1"/>
    <col min="6138" max="6140" width="14.28515625" style="257" customWidth="1"/>
    <col min="6141" max="6141" width="1.42578125" style="257" customWidth="1"/>
    <col min="6142" max="6142" width="15.85546875" style="257" bestFit="1" customWidth="1"/>
    <col min="6143" max="6143" width="20" style="257" bestFit="1" customWidth="1"/>
    <col min="6144" max="6387" width="9.140625" style="257"/>
    <col min="6388" max="6388" width="23.5703125" style="257" customWidth="1"/>
    <col min="6389" max="6389" width="1.42578125" style="257" customWidth="1"/>
    <col min="6390" max="6392" width="14.28515625" style="257" customWidth="1"/>
    <col min="6393" max="6393" width="1.42578125" style="257" customWidth="1"/>
    <col min="6394" max="6396" width="14.28515625" style="257" customWidth="1"/>
    <col min="6397" max="6397" width="1.42578125" style="257" customWidth="1"/>
    <col min="6398" max="6398" width="15.85546875" style="257" bestFit="1" customWidth="1"/>
    <col min="6399" max="6399" width="20" style="257" bestFit="1" customWidth="1"/>
    <col min="6400" max="6643" width="9.140625" style="257"/>
    <col min="6644" max="6644" width="23.5703125" style="257" customWidth="1"/>
    <col min="6645" max="6645" width="1.42578125" style="257" customWidth="1"/>
    <col min="6646" max="6648" width="14.28515625" style="257" customWidth="1"/>
    <col min="6649" max="6649" width="1.42578125" style="257" customWidth="1"/>
    <col min="6650" max="6652" width="14.28515625" style="257" customWidth="1"/>
    <col min="6653" max="6653" width="1.42578125" style="257" customWidth="1"/>
    <col min="6654" max="6654" width="15.85546875" style="257" bestFit="1" customWidth="1"/>
    <col min="6655" max="6655" width="20" style="257" bestFit="1" customWidth="1"/>
    <col min="6656" max="6899" width="9.140625" style="257"/>
    <col min="6900" max="6900" width="23.5703125" style="257" customWidth="1"/>
    <col min="6901" max="6901" width="1.42578125" style="257" customWidth="1"/>
    <col min="6902" max="6904" width="14.28515625" style="257" customWidth="1"/>
    <col min="6905" max="6905" width="1.42578125" style="257" customWidth="1"/>
    <col min="6906" max="6908" width="14.28515625" style="257" customWidth="1"/>
    <col min="6909" max="6909" width="1.42578125" style="257" customWidth="1"/>
    <col min="6910" max="6910" width="15.85546875" style="257" bestFit="1" customWidth="1"/>
    <col min="6911" max="6911" width="20" style="257" bestFit="1" customWidth="1"/>
    <col min="6912" max="7155" width="9.140625" style="257"/>
    <col min="7156" max="7156" width="23.5703125" style="257" customWidth="1"/>
    <col min="7157" max="7157" width="1.42578125" style="257" customWidth="1"/>
    <col min="7158" max="7160" width="14.28515625" style="257" customWidth="1"/>
    <col min="7161" max="7161" width="1.42578125" style="257" customWidth="1"/>
    <col min="7162" max="7164" width="14.28515625" style="257" customWidth="1"/>
    <col min="7165" max="7165" width="1.42578125" style="257" customWidth="1"/>
    <col min="7166" max="7166" width="15.85546875" style="257" bestFit="1" customWidth="1"/>
    <col min="7167" max="7167" width="20" style="257" bestFit="1" customWidth="1"/>
    <col min="7168" max="7411" width="9.140625" style="257"/>
    <col min="7412" max="7412" width="23.5703125" style="257" customWidth="1"/>
    <col min="7413" max="7413" width="1.42578125" style="257" customWidth="1"/>
    <col min="7414" max="7416" width="14.28515625" style="257" customWidth="1"/>
    <col min="7417" max="7417" width="1.42578125" style="257" customWidth="1"/>
    <col min="7418" max="7420" width="14.28515625" style="257" customWidth="1"/>
    <col min="7421" max="7421" width="1.42578125" style="257" customWidth="1"/>
    <col min="7422" max="7422" width="15.85546875" style="257" bestFit="1" customWidth="1"/>
    <col min="7423" max="7423" width="20" style="257" bestFit="1" customWidth="1"/>
    <col min="7424" max="7667" width="9.140625" style="257"/>
    <col min="7668" max="7668" width="23.5703125" style="257" customWidth="1"/>
    <col min="7669" max="7669" width="1.42578125" style="257" customWidth="1"/>
    <col min="7670" max="7672" width="14.28515625" style="257" customWidth="1"/>
    <col min="7673" max="7673" width="1.42578125" style="257" customWidth="1"/>
    <col min="7674" max="7676" width="14.28515625" style="257" customWidth="1"/>
    <col min="7677" max="7677" width="1.42578125" style="257" customWidth="1"/>
    <col min="7678" max="7678" width="15.85546875" style="257" bestFit="1" customWidth="1"/>
    <col min="7679" max="7679" width="20" style="257" bestFit="1" customWidth="1"/>
    <col min="7680" max="7923" width="9.140625" style="257"/>
    <col min="7924" max="7924" width="23.5703125" style="257" customWidth="1"/>
    <col min="7925" max="7925" width="1.42578125" style="257" customWidth="1"/>
    <col min="7926" max="7928" width="14.28515625" style="257" customWidth="1"/>
    <col min="7929" max="7929" width="1.42578125" style="257" customWidth="1"/>
    <col min="7930" max="7932" width="14.28515625" style="257" customWidth="1"/>
    <col min="7933" max="7933" width="1.42578125" style="257" customWidth="1"/>
    <col min="7934" max="7934" width="15.85546875" style="257" bestFit="1" customWidth="1"/>
    <col min="7935" max="7935" width="20" style="257" bestFit="1" customWidth="1"/>
    <col min="7936" max="8179" width="9.140625" style="257"/>
    <col min="8180" max="8180" width="23.5703125" style="257" customWidth="1"/>
    <col min="8181" max="8181" width="1.42578125" style="257" customWidth="1"/>
    <col min="8182" max="8184" width="14.28515625" style="257" customWidth="1"/>
    <col min="8185" max="8185" width="1.42578125" style="257" customWidth="1"/>
    <col min="8186" max="8188" width="14.28515625" style="257" customWidth="1"/>
    <col min="8189" max="8189" width="1.42578125" style="257" customWidth="1"/>
    <col min="8190" max="8190" width="15.85546875" style="257" bestFit="1" customWidth="1"/>
    <col min="8191" max="8191" width="20" style="257" bestFit="1" customWidth="1"/>
    <col min="8192" max="8435" width="9.140625" style="257"/>
    <col min="8436" max="8436" width="23.5703125" style="257" customWidth="1"/>
    <col min="8437" max="8437" width="1.42578125" style="257" customWidth="1"/>
    <col min="8438" max="8440" width="14.28515625" style="257" customWidth="1"/>
    <col min="8441" max="8441" width="1.42578125" style="257" customWidth="1"/>
    <col min="8442" max="8444" width="14.28515625" style="257" customWidth="1"/>
    <col min="8445" max="8445" width="1.42578125" style="257" customWidth="1"/>
    <col min="8446" max="8446" width="15.85546875" style="257" bestFit="1" customWidth="1"/>
    <col min="8447" max="8447" width="20" style="257" bestFit="1" customWidth="1"/>
    <col min="8448" max="8691" width="9.140625" style="257"/>
    <col min="8692" max="8692" width="23.5703125" style="257" customWidth="1"/>
    <col min="8693" max="8693" width="1.42578125" style="257" customWidth="1"/>
    <col min="8694" max="8696" width="14.28515625" style="257" customWidth="1"/>
    <col min="8697" max="8697" width="1.42578125" style="257" customWidth="1"/>
    <col min="8698" max="8700" width="14.28515625" style="257" customWidth="1"/>
    <col min="8701" max="8701" width="1.42578125" style="257" customWidth="1"/>
    <col min="8702" max="8702" width="15.85546875" style="257" bestFit="1" customWidth="1"/>
    <col min="8703" max="8703" width="20" style="257" bestFit="1" customWidth="1"/>
    <col min="8704" max="8947" width="9.140625" style="257"/>
    <col min="8948" max="8948" width="23.5703125" style="257" customWidth="1"/>
    <col min="8949" max="8949" width="1.42578125" style="257" customWidth="1"/>
    <col min="8950" max="8952" width="14.28515625" style="257" customWidth="1"/>
    <col min="8953" max="8953" width="1.42578125" style="257" customWidth="1"/>
    <col min="8954" max="8956" width="14.28515625" style="257" customWidth="1"/>
    <col min="8957" max="8957" width="1.42578125" style="257" customWidth="1"/>
    <col min="8958" max="8958" width="15.85546875" style="257" bestFit="1" customWidth="1"/>
    <col min="8959" max="8959" width="20" style="257" bestFit="1" customWidth="1"/>
    <col min="8960" max="9203" width="9.140625" style="257"/>
    <col min="9204" max="9204" width="23.5703125" style="257" customWidth="1"/>
    <col min="9205" max="9205" width="1.42578125" style="257" customWidth="1"/>
    <col min="9206" max="9208" width="14.28515625" style="257" customWidth="1"/>
    <col min="9209" max="9209" width="1.42578125" style="257" customWidth="1"/>
    <col min="9210" max="9212" width="14.28515625" style="257" customWidth="1"/>
    <col min="9213" max="9213" width="1.42578125" style="257" customWidth="1"/>
    <col min="9214" max="9214" width="15.85546875" style="257" bestFit="1" customWidth="1"/>
    <col min="9215" max="9215" width="20" style="257" bestFit="1" customWidth="1"/>
    <col min="9216" max="9459" width="9.140625" style="257"/>
    <col min="9460" max="9460" width="23.5703125" style="257" customWidth="1"/>
    <col min="9461" max="9461" width="1.42578125" style="257" customWidth="1"/>
    <col min="9462" max="9464" width="14.28515625" style="257" customWidth="1"/>
    <col min="9465" max="9465" width="1.42578125" style="257" customWidth="1"/>
    <col min="9466" max="9468" width="14.28515625" style="257" customWidth="1"/>
    <col min="9469" max="9469" width="1.42578125" style="257" customWidth="1"/>
    <col min="9470" max="9470" width="15.85546875" style="257" bestFit="1" customWidth="1"/>
    <col min="9471" max="9471" width="20" style="257" bestFit="1" customWidth="1"/>
    <col min="9472" max="9715" width="9.140625" style="257"/>
    <col min="9716" max="9716" width="23.5703125" style="257" customWidth="1"/>
    <col min="9717" max="9717" width="1.42578125" style="257" customWidth="1"/>
    <col min="9718" max="9720" width="14.28515625" style="257" customWidth="1"/>
    <col min="9721" max="9721" width="1.42578125" style="257" customWidth="1"/>
    <col min="9722" max="9724" width="14.28515625" style="257" customWidth="1"/>
    <col min="9725" max="9725" width="1.42578125" style="257" customWidth="1"/>
    <col min="9726" max="9726" width="15.85546875" style="257" bestFit="1" customWidth="1"/>
    <col min="9727" max="9727" width="20" style="257" bestFit="1" customWidth="1"/>
    <col min="9728" max="9971" width="9.140625" style="257"/>
    <col min="9972" max="9972" width="23.5703125" style="257" customWidth="1"/>
    <col min="9973" max="9973" width="1.42578125" style="257" customWidth="1"/>
    <col min="9974" max="9976" width="14.28515625" style="257" customWidth="1"/>
    <col min="9977" max="9977" width="1.42578125" style="257" customWidth="1"/>
    <col min="9978" max="9980" width="14.28515625" style="257" customWidth="1"/>
    <col min="9981" max="9981" width="1.42578125" style="257" customWidth="1"/>
    <col min="9982" max="9982" width="15.85546875" style="257" bestFit="1" customWidth="1"/>
    <col min="9983" max="9983" width="20" style="257" bestFit="1" customWidth="1"/>
    <col min="9984" max="10227" width="9.140625" style="257"/>
    <col min="10228" max="10228" width="23.5703125" style="257" customWidth="1"/>
    <col min="10229" max="10229" width="1.42578125" style="257" customWidth="1"/>
    <col min="10230" max="10232" width="14.28515625" style="257" customWidth="1"/>
    <col min="10233" max="10233" width="1.42578125" style="257" customWidth="1"/>
    <col min="10234" max="10236" width="14.28515625" style="257" customWidth="1"/>
    <col min="10237" max="10237" width="1.42578125" style="257" customWidth="1"/>
    <col min="10238" max="10238" width="15.85546875" style="257" bestFit="1" customWidth="1"/>
    <col min="10239" max="10239" width="20" style="257" bestFit="1" customWidth="1"/>
    <col min="10240" max="10483" width="9.140625" style="257"/>
    <col min="10484" max="10484" width="23.5703125" style="257" customWidth="1"/>
    <col min="10485" max="10485" width="1.42578125" style="257" customWidth="1"/>
    <col min="10486" max="10488" width="14.28515625" style="257" customWidth="1"/>
    <col min="10489" max="10489" width="1.42578125" style="257" customWidth="1"/>
    <col min="10490" max="10492" width="14.28515625" style="257" customWidth="1"/>
    <col min="10493" max="10493" width="1.42578125" style="257" customWidth="1"/>
    <col min="10494" max="10494" width="15.85546875" style="257" bestFit="1" customWidth="1"/>
    <col min="10495" max="10495" width="20" style="257" bestFit="1" customWidth="1"/>
    <col min="10496" max="10739" width="9.140625" style="257"/>
    <col min="10740" max="10740" width="23.5703125" style="257" customWidth="1"/>
    <col min="10741" max="10741" width="1.42578125" style="257" customWidth="1"/>
    <col min="10742" max="10744" width="14.28515625" style="257" customWidth="1"/>
    <col min="10745" max="10745" width="1.42578125" style="257" customWidth="1"/>
    <col min="10746" max="10748" width="14.28515625" style="257" customWidth="1"/>
    <col min="10749" max="10749" width="1.42578125" style="257" customWidth="1"/>
    <col min="10750" max="10750" width="15.85546875" style="257" bestFit="1" customWidth="1"/>
    <col min="10751" max="10751" width="20" style="257" bestFit="1" customWidth="1"/>
    <col min="10752" max="10995" width="9.140625" style="257"/>
    <col min="10996" max="10996" width="23.5703125" style="257" customWidth="1"/>
    <col min="10997" max="10997" width="1.42578125" style="257" customWidth="1"/>
    <col min="10998" max="11000" width="14.28515625" style="257" customWidth="1"/>
    <col min="11001" max="11001" width="1.42578125" style="257" customWidth="1"/>
    <col min="11002" max="11004" width="14.28515625" style="257" customWidth="1"/>
    <col min="11005" max="11005" width="1.42578125" style="257" customWidth="1"/>
    <col min="11006" max="11006" width="15.85546875" style="257" bestFit="1" customWidth="1"/>
    <col min="11007" max="11007" width="20" style="257" bestFit="1" customWidth="1"/>
    <col min="11008" max="11251" width="9.140625" style="257"/>
    <col min="11252" max="11252" width="23.5703125" style="257" customWidth="1"/>
    <col min="11253" max="11253" width="1.42578125" style="257" customWidth="1"/>
    <col min="11254" max="11256" width="14.28515625" style="257" customWidth="1"/>
    <col min="11257" max="11257" width="1.42578125" style="257" customWidth="1"/>
    <col min="11258" max="11260" width="14.28515625" style="257" customWidth="1"/>
    <col min="11261" max="11261" width="1.42578125" style="257" customWidth="1"/>
    <col min="11262" max="11262" width="15.85546875" style="257" bestFit="1" customWidth="1"/>
    <col min="11263" max="11263" width="20" style="257" bestFit="1" customWidth="1"/>
    <col min="11264" max="11507" width="9.140625" style="257"/>
    <col min="11508" max="11508" width="23.5703125" style="257" customWidth="1"/>
    <col min="11509" max="11509" width="1.42578125" style="257" customWidth="1"/>
    <col min="11510" max="11512" width="14.28515625" style="257" customWidth="1"/>
    <col min="11513" max="11513" width="1.42578125" style="257" customWidth="1"/>
    <col min="11514" max="11516" width="14.28515625" style="257" customWidth="1"/>
    <col min="11517" max="11517" width="1.42578125" style="257" customWidth="1"/>
    <col min="11518" max="11518" width="15.85546875" style="257" bestFit="1" customWidth="1"/>
    <col min="11519" max="11519" width="20" style="257" bestFit="1" customWidth="1"/>
    <col min="11520" max="11763" width="9.140625" style="257"/>
    <col min="11764" max="11764" width="23.5703125" style="257" customWidth="1"/>
    <col min="11765" max="11765" width="1.42578125" style="257" customWidth="1"/>
    <col min="11766" max="11768" width="14.28515625" style="257" customWidth="1"/>
    <col min="11769" max="11769" width="1.42578125" style="257" customWidth="1"/>
    <col min="11770" max="11772" width="14.28515625" style="257" customWidth="1"/>
    <col min="11773" max="11773" width="1.42578125" style="257" customWidth="1"/>
    <col min="11774" max="11774" width="15.85546875" style="257" bestFit="1" customWidth="1"/>
    <col min="11775" max="11775" width="20" style="257" bestFit="1" customWidth="1"/>
    <col min="11776" max="12019" width="9.140625" style="257"/>
    <col min="12020" max="12020" width="23.5703125" style="257" customWidth="1"/>
    <col min="12021" max="12021" width="1.42578125" style="257" customWidth="1"/>
    <col min="12022" max="12024" width="14.28515625" style="257" customWidth="1"/>
    <col min="12025" max="12025" width="1.42578125" style="257" customWidth="1"/>
    <col min="12026" max="12028" width="14.28515625" style="257" customWidth="1"/>
    <col min="12029" max="12029" width="1.42578125" style="257" customWidth="1"/>
    <col min="12030" max="12030" width="15.85546875" style="257" bestFit="1" customWidth="1"/>
    <col min="12031" max="12031" width="20" style="257" bestFit="1" customWidth="1"/>
    <col min="12032" max="12275" width="9.140625" style="257"/>
    <col min="12276" max="12276" width="23.5703125" style="257" customWidth="1"/>
    <col min="12277" max="12277" width="1.42578125" style="257" customWidth="1"/>
    <col min="12278" max="12280" width="14.28515625" style="257" customWidth="1"/>
    <col min="12281" max="12281" width="1.42578125" style="257" customWidth="1"/>
    <col min="12282" max="12284" width="14.28515625" style="257" customWidth="1"/>
    <col min="12285" max="12285" width="1.42578125" style="257" customWidth="1"/>
    <col min="12286" max="12286" width="15.85546875" style="257" bestFit="1" customWidth="1"/>
    <col min="12287" max="12287" width="20" style="257" bestFit="1" customWidth="1"/>
    <col min="12288" max="12531" width="9.140625" style="257"/>
    <col min="12532" max="12532" width="23.5703125" style="257" customWidth="1"/>
    <col min="12533" max="12533" width="1.42578125" style="257" customWidth="1"/>
    <col min="12534" max="12536" width="14.28515625" style="257" customWidth="1"/>
    <col min="12537" max="12537" width="1.42578125" style="257" customWidth="1"/>
    <col min="12538" max="12540" width="14.28515625" style="257" customWidth="1"/>
    <col min="12541" max="12541" width="1.42578125" style="257" customWidth="1"/>
    <col min="12542" max="12542" width="15.85546875" style="257" bestFit="1" customWidth="1"/>
    <col min="12543" max="12543" width="20" style="257" bestFit="1" customWidth="1"/>
    <col min="12544" max="12787" width="9.140625" style="257"/>
    <col min="12788" max="12788" width="23.5703125" style="257" customWidth="1"/>
    <col min="12789" max="12789" width="1.42578125" style="257" customWidth="1"/>
    <col min="12790" max="12792" width="14.28515625" style="257" customWidth="1"/>
    <col min="12793" max="12793" width="1.42578125" style="257" customWidth="1"/>
    <col min="12794" max="12796" width="14.28515625" style="257" customWidth="1"/>
    <col min="12797" max="12797" width="1.42578125" style="257" customWidth="1"/>
    <col min="12798" max="12798" width="15.85546875" style="257" bestFit="1" customWidth="1"/>
    <col min="12799" max="12799" width="20" style="257" bestFit="1" customWidth="1"/>
    <col min="12800" max="13043" width="9.140625" style="257"/>
    <col min="13044" max="13044" width="23.5703125" style="257" customWidth="1"/>
    <col min="13045" max="13045" width="1.42578125" style="257" customWidth="1"/>
    <col min="13046" max="13048" width="14.28515625" style="257" customWidth="1"/>
    <col min="13049" max="13049" width="1.42578125" style="257" customWidth="1"/>
    <col min="13050" max="13052" width="14.28515625" style="257" customWidth="1"/>
    <col min="13053" max="13053" width="1.42578125" style="257" customWidth="1"/>
    <col min="13054" max="13054" width="15.85546875" style="257" bestFit="1" customWidth="1"/>
    <col min="13055" max="13055" width="20" style="257" bestFit="1" customWidth="1"/>
    <col min="13056" max="13299" width="9.140625" style="257"/>
    <col min="13300" max="13300" width="23.5703125" style="257" customWidth="1"/>
    <col min="13301" max="13301" width="1.42578125" style="257" customWidth="1"/>
    <col min="13302" max="13304" width="14.28515625" style="257" customWidth="1"/>
    <col min="13305" max="13305" width="1.42578125" style="257" customWidth="1"/>
    <col min="13306" max="13308" width="14.28515625" style="257" customWidth="1"/>
    <col min="13309" max="13309" width="1.42578125" style="257" customWidth="1"/>
    <col min="13310" max="13310" width="15.85546875" style="257" bestFit="1" customWidth="1"/>
    <col min="13311" max="13311" width="20" style="257" bestFit="1" customWidth="1"/>
    <col min="13312" max="13555" width="9.140625" style="257"/>
    <col min="13556" max="13556" width="23.5703125" style="257" customWidth="1"/>
    <col min="13557" max="13557" width="1.42578125" style="257" customWidth="1"/>
    <col min="13558" max="13560" width="14.28515625" style="257" customWidth="1"/>
    <col min="13561" max="13561" width="1.42578125" style="257" customWidth="1"/>
    <col min="13562" max="13564" width="14.28515625" style="257" customWidth="1"/>
    <col min="13565" max="13565" width="1.42578125" style="257" customWidth="1"/>
    <col min="13566" max="13566" width="15.85546875" style="257" bestFit="1" customWidth="1"/>
    <col min="13567" max="13567" width="20" style="257" bestFit="1" customWidth="1"/>
    <col min="13568" max="13811" width="9.140625" style="257"/>
    <col min="13812" max="13812" width="23.5703125" style="257" customWidth="1"/>
    <col min="13813" max="13813" width="1.42578125" style="257" customWidth="1"/>
    <col min="13814" max="13816" width="14.28515625" style="257" customWidth="1"/>
    <col min="13817" max="13817" width="1.42578125" style="257" customWidth="1"/>
    <col min="13818" max="13820" width="14.28515625" style="257" customWidth="1"/>
    <col min="13821" max="13821" width="1.42578125" style="257" customWidth="1"/>
    <col min="13822" max="13822" width="15.85546875" style="257" bestFit="1" customWidth="1"/>
    <col min="13823" max="13823" width="20" style="257" bestFit="1" customWidth="1"/>
    <col min="13824" max="14067" width="9.140625" style="257"/>
    <col min="14068" max="14068" width="23.5703125" style="257" customWidth="1"/>
    <col min="14069" max="14069" width="1.42578125" style="257" customWidth="1"/>
    <col min="14070" max="14072" width="14.28515625" style="257" customWidth="1"/>
    <col min="14073" max="14073" width="1.42578125" style="257" customWidth="1"/>
    <col min="14074" max="14076" width="14.28515625" style="257" customWidth="1"/>
    <col min="14077" max="14077" width="1.42578125" style="257" customWidth="1"/>
    <col min="14078" max="14078" width="15.85546875" style="257" bestFit="1" customWidth="1"/>
    <col min="14079" max="14079" width="20" style="257" bestFit="1" customWidth="1"/>
    <col min="14080" max="14323" width="9.140625" style="257"/>
    <col min="14324" max="14324" width="23.5703125" style="257" customWidth="1"/>
    <col min="14325" max="14325" width="1.42578125" style="257" customWidth="1"/>
    <col min="14326" max="14328" width="14.28515625" style="257" customWidth="1"/>
    <col min="14329" max="14329" width="1.42578125" style="257" customWidth="1"/>
    <col min="14330" max="14332" width="14.28515625" style="257" customWidth="1"/>
    <col min="14333" max="14333" width="1.42578125" style="257" customWidth="1"/>
    <col min="14334" max="14334" width="15.85546875" style="257" bestFit="1" customWidth="1"/>
    <col min="14335" max="14335" width="20" style="257" bestFit="1" customWidth="1"/>
    <col min="14336" max="14579" width="9.140625" style="257"/>
    <col min="14580" max="14580" width="23.5703125" style="257" customWidth="1"/>
    <col min="14581" max="14581" width="1.42578125" style="257" customWidth="1"/>
    <col min="14582" max="14584" width="14.28515625" style="257" customWidth="1"/>
    <col min="14585" max="14585" width="1.42578125" style="257" customWidth="1"/>
    <col min="14586" max="14588" width="14.28515625" style="257" customWidth="1"/>
    <col min="14589" max="14589" width="1.42578125" style="257" customWidth="1"/>
    <col min="14590" max="14590" width="15.85546875" style="257" bestFit="1" customWidth="1"/>
    <col min="14591" max="14591" width="20" style="257" bestFit="1" customWidth="1"/>
    <col min="14592" max="14835" width="9.140625" style="257"/>
    <col min="14836" max="14836" width="23.5703125" style="257" customWidth="1"/>
    <col min="14837" max="14837" width="1.42578125" style="257" customWidth="1"/>
    <col min="14838" max="14840" width="14.28515625" style="257" customWidth="1"/>
    <col min="14841" max="14841" width="1.42578125" style="257" customWidth="1"/>
    <col min="14842" max="14844" width="14.28515625" style="257" customWidth="1"/>
    <col min="14845" max="14845" width="1.42578125" style="257" customWidth="1"/>
    <col min="14846" max="14846" width="15.85546875" style="257" bestFit="1" customWidth="1"/>
    <col min="14847" max="14847" width="20" style="257" bestFit="1" customWidth="1"/>
    <col min="14848" max="15091" width="9.140625" style="257"/>
    <col min="15092" max="15092" width="23.5703125" style="257" customWidth="1"/>
    <col min="15093" max="15093" width="1.42578125" style="257" customWidth="1"/>
    <col min="15094" max="15096" width="14.28515625" style="257" customWidth="1"/>
    <col min="15097" max="15097" width="1.42578125" style="257" customWidth="1"/>
    <col min="15098" max="15100" width="14.28515625" style="257" customWidth="1"/>
    <col min="15101" max="15101" width="1.42578125" style="257" customWidth="1"/>
    <col min="15102" max="15102" width="15.85546875" style="257" bestFit="1" customWidth="1"/>
    <col min="15103" max="15103" width="20" style="257" bestFit="1" customWidth="1"/>
    <col min="15104" max="15347" width="9.140625" style="257"/>
    <col min="15348" max="15348" width="23.5703125" style="257" customWidth="1"/>
    <col min="15349" max="15349" width="1.42578125" style="257" customWidth="1"/>
    <col min="15350" max="15352" width="14.28515625" style="257" customWidth="1"/>
    <col min="15353" max="15353" width="1.42578125" style="257" customWidth="1"/>
    <col min="15354" max="15356" width="14.28515625" style="257" customWidth="1"/>
    <col min="15357" max="15357" width="1.42578125" style="257" customWidth="1"/>
    <col min="15358" max="15358" width="15.85546875" style="257" bestFit="1" customWidth="1"/>
    <col min="15359" max="15359" width="20" style="257" bestFit="1" customWidth="1"/>
    <col min="15360" max="15603" width="9.140625" style="257"/>
    <col min="15604" max="15604" width="23.5703125" style="257" customWidth="1"/>
    <col min="15605" max="15605" width="1.42578125" style="257" customWidth="1"/>
    <col min="15606" max="15608" width="14.28515625" style="257" customWidth="1"/>
    <col min="15609" max="15609" width="1.42578125" style="257" customWidth="1"/>
    <col min="15610" max="15612" width="14.28515625" style="257" customWidth="1"/>
    <col min="15613" max="15613" width="1.42578125" style="257" customWidth="1"/>
    <col min="15614" max="15614" width="15.85546875" style="257" bestFit="1" customWidth="1"/>
    <col min="15615" max="15615" width="20" style="257" bestFit="1" customWidth="1"/>
    <col min="15616" max="15859" width="9.140625" style="257"/>
    <col min="15860" max="15860" width="23.5703125" style="257" customWidth="1"/>
    <col min="15861" max="15861" width="1.42578125" style="257" customWidth="1"/>
    <col min="15862" max="15864" width="14.28515625" style="257" customWidth="1"/>
    <col min="15865" max="15865" width="1.42578125" style="257" customWidth="1"/>
    <col min="15866" max="15868" width="14.28515625" style="257" customWidth="1"/>
    <col min="15869" max="15869" width="1.42578125" style="257" customWidth="1"/>
    <col min="15870" max="15870" width="15.85546875" style="257" bestFit="1" customWidth="1"/>
    <col min="15871" max="15871" width="20" style="257" bestFit="1" customWidth="1"/>
    <col min="15872" max="16115" width="9.140625" style="257"/>
    <col min="16116" max="16116" width="23.5703125" style="257" customWidth="1"/>
    <col min="16117" max="16117" width="1.42578125" style="257" customWidth="1"/>
    <col min="16118" max="16120" width="14.28515625" style="257" customWidth="1"/>
    <col min="16121" max="16121" width="1.42578125" style="257" customWidth="1"/>
    <col min="16122" max="16124" width="14.28515625" style="257" customWidth="1"/>
    <col min="16125" max="16125" width="1.42578125" style="257" customWidth="1"/>
    <col min="16126" max="16126" width="15.85546875" style="257" bestFit="1" customWidth="1"/>
    <col min="16127" max="16127" width="20" style="257" bestFit="1" customWidth="1"/>
    <col min="16128" max="16384" width="9.140625" style="257"/>
  </cols>
  <sheetData>
    <row r="1" spans="1:9" ht="18" x14ac:dyDescent="0.35">
      <c r="A1" s="27" t="s">
        <v>157</v>
      </c>
      <c r="B1" s="253"/>
      <c r="C1" s="254"/>
      <c r="D1" s="254"/>
      <c r="E1" s="254"/>
      <c r="F1" s="255"/>
      <c r="G1" s="256"/>
      <c r="H1" s="256"/>
      <c r="I1" s="256"/>
    </row>
    <row r="2" spans="1:9" s="32" customFormat="1" ht="18" x14ac:dyDescent="0.3">
      <c r="A2" s="5" t="s">
        <v>216</v>
      </c>
      <c r="B2" s="5"/>
      <c r="C2" s="5"/>
      <c r="D2" s="28"/>
      <c r="E2" s="28"/>
      <c r="F2" s="27"/>
      <c r="G2" s="28"/>
      <c r="H2" s="28"/>
      <c r="I2" s="28"/>
    </row>
    <row r="3" spans="1:9" ht="18" x14ac:dyDescent="0.35">
      <c r="A3" s="253" t="s">
        <v>152</v>
      </c>
      <c r="B3" s="253"/>
      <c r="C3" s="258"/>
      <c r="D3" s="258"/>
      <c r="E3" s="258"/>
      <c r="F3" s="255"/>
      <c r="G3" s="259"/>
      <c r="H3" s="259"/>
      <c r="I3" s="259"/>
    </row>
    <row r="4" spans="1:9" ht="18" x14ac:dyDescent="0.35">
      <c r="A4" s="260"/>
      <c r="B4" s="260"/>
      <c r="C4" s="261"/>
      <c r="D4" s="261"/>
      <c r="E4" s="262"/>
      <c r="F4" s="263"/>
      <c r="G4" s="264"/>
      <c r="H4" s="264"/>
      <c r="I4" s="265"/>
    </row>
    <row r="5" spans="1:9" s="273" customFormat="1" ht="18" x14ac:dyDescent="0.35">
      <c r="A5" s="266"/>
      <c r="B5" s="217"/>
      <c r="C5" s="267" t="s">
        <v>22</v>
      </c>
      <c r="D5" s="268"/>
      <c r="E5" s="269"/>
      <c r="F5" s="270"/>
      <c r="G5" s="267" t="s">
        <v>23</v>
      </c>
      <c r="H5" s="271"/>
      <c r="I5" s="272"/>
    </row>
    <row r="6" spans="1:9" s="273" customFormat="1" ht="30" x14ac:dyDescent="0.3">
      <c r="A6" s="706" t="s">
        <v>153</v>
      </c>
      <c r="B6" s="217"/>
      <c r="C6" s="47" t="s">
        <v>25</v>
      </c>
      <c r="D6" s="48" t="s">
        <v>26</v>
      </c>
      <c r="E6" s="49" t="s">
        <v>27</v>
      </c>
      <c r="F6" s="218"/>
      <c r="G6" s="51" t="s">
        <v>25</v>
      </c>
      <c r="H6" s="52" t="s">
        <v>26</v>
      </c>
      <c r="I6" s="53" t="s">
        <v>27</v>
      </c>
    </row>
    <row r="7" spans="1:9" s="273" customFormat="1" x14ac:dyDescent="0.3">
      <c r="A7" s="707"/>
      <c r="B7" s="270"/>
      <c r="C7" s="60" t="s">
        <v>30</v>
      </c>
      <c r="D7" s="61" t="s">
        <v>30</v>
      </c>
      <c r="E7" s="62" t="s">
        <v>31</v>
      </c>
      <c r="F7" s="63"/>
      <c r="G7" s="60" t="s">
        <v>30</v>
      </c>
      <c r="H7" s="61" t="s">
        <v>30</v>
      </c>
      <c r="I7" s="62" t="s">
        <v>31</v>
      </c>
    </row>
    <row r="8" spans="1:9" s="305" customFormat="1" ht="82.5" customHeight="1" x14ac:dyDescent="0.3">
      <c r="A8" s="303" t="s">
        <v>154</v>
      </c>
      <c r="B8" s="304"/>
      <c r="C8" s="191">
        <v>240</v>
      </c>
      <c r="D8" s="191">
        <v>385</v>
      </c>
      <c r="E8" s="191">
        <v>13287927</v>
      </c>
      <c r="F8" s="192"/>
      <c r="G8" s="191">
        <v>80</v>
      </c>
      <c r="H8" s="191">
        <v>140</v>
      </c>
      <c r="I8" s="191">
        <v>3739661</v>
      </c>
    </row>
    <row r="9" spans="1:9" s="305" customFormat="1" ht="82.5" customHeight="1" x14ac:dyDescent="0.3">
      <c r="A9" s="303" t="s">
        <v>155</v>
      </c>
      <c r="B9" s="304"/>
      <c r="C9" s="191">
        <v>669</v>
      </c>
      <c r="D9" s="191">
        <v>1361</v>
      </c>
      <c r="E9" s="191">
        <v>39993734</v>
      </c>
      <c r="F9" s="192"/>
      <c r="G9" s="191">
        <v>245</v>
      </c>
      <c r="H9" s="191">
        <v>517</v>
      </c>
      <c r="I9" s="191">
        <v>12565210</v>
      </c>
    </row>
    <row r="10" spans="1:9" s="305" customFormat="1" ht="82.5" customHeight="1" x14ac:dyDescent="0.3">
      <c r="A10" s="303" t="s">
        <v>156</v>
      </c>
      <c r="B10" s="304"/>
      <c r="C10" s="191">
        <v>27</v>
      </c>
      <c r="D10" s="191">
        <v>77</v>
      </c>
      <c r="E10" s="191">
        <v>1541647</v>
      </c>
      <c r="F10" s="192"/>
      <c r="G10" s="191">
        <v>4</v>
      </c>
      <c r="H10" s="191">
        <v>11</v>
      </c>
      <c r="I10" s="191">
        <v>253467</v>
      </c>
    </row>
    <row r="11" spans="1:9" s="274" customFormat="1" x14ac:dyDescent="0.3">
      <c r="A11" s="275"/>
      <c r="B11" s="276"/>
      <c r="C11" s="277"/>
      <c r="D11" s="278"/>
      <c r="E11" s="279"/>
      <c r="F11" s="280"/>
      <c r="G11" s="281"/>
      <c r="H11" s="282"/>
      <c r="I11" s="283"/>
    </row>
    <row r="12" spans="1:9" s="273" customFormat="1" x14ac:dyDescent="0.3">
      <c r="A12" s="284" t="s">
        <v>111</v>
      </c>
      <c r="B12" s="285"/>
      <c r="C12" s="286">
        <f>SUM(C8:C11)</f>
        <v>936</v>
      </c>
      <c r="D12" s="287">
        <f>SUM(D8:D11)</f>
        <v>1823</v>
      </c>
      <c r="E12" s="288">
        <f>SUM(E8:E11)</f>
        <v>54823308</v>
      </c>
      <c r="F12" s="289"/>
      <c r="G12" s="290">
        <f>SUM(G8:G11)</f>
        <v>329</v>
      </c>
      <c r="H12" s="291">
        <f>SUM(H8:H11)</f>
        <v>668</v>
      </c>
      <c r="I12" s="292">
        <f>SUM(I8:I11)</f>
        <v>16558338</v>
      </c>
    </row>
    <row r="13" spans="1:9" x14ac:dyDescent="0.3">
      <c r="A13" s="293"/>
      <c r="C13" s="295"/>
      <c r="D13" s="296"/>
      <c r="E13" s="297"/>
      <c r="G13" s="298"/>
      <c r="H13" s="299"/>
      <c r="I13" s="300"/>
    </row>
    <row r="15" spans="1:9" s="32" customFormat="1" x14ac:dyDescent="0.3">
      <c r="A15" s="129" t="s">
        <v>112</v>
      </c>
      <c r="C15" s="81"/>
      <c r="D15" s="81"/>
      <c r="E15" s="82"/>
      <c r="F15" s="83"/>
      <c r="G15" s="81"/>
      <c r="H15" s="81"/>
      <c r="I15" s="82"/>
    </row>
    <row r="16" spans="1:9" s="134" customFormat="1" x14ac:dyDescent="0.3">
      <c r="A16" s="129" t="s">
        <v>113</v>
      </c>
      <c r="B16" s="130"/>
      <c r="C16" s="131"/>
      <c r="D16" s="131"/>
      <c r="E16" s="131"/>
      <c r="F16" s="132"/>
      <c r="G16" s="131"/>
      <c r="H16" s="131"/>
      <c r="I16" s="131"/>
    </row>
    <row r="17" spans="1:9" s="141" customFormat="1" x14ac:dyDescent="0.3">
      <c r="A17" s="135" t="s">
        <v>114</v>
      </c>
      <c r="B17" s="136"/>
      <c r="C17" s="137"/>
      <c r="D17" s="137"/>
      <c r="E17" s="138"/>
      <c r="F17" s="83"/>
      <c r="G17" s="137"/>
      <c r="H17" s="137"/>
      <c r="I17" s="138"/>
    </row>
    <row r="18" spans="1:9" s="32" customFormat="1" x14ac:dyDescent="0.3">
      <c r="A18" s="23" t="s">
        <v>270</v>
      </c>
      <c r="B18" s="24"/>
      <c r="C18" s="81"/>
      <c r="D18" s="81"/>
      <c r="E18" s="82"/>
      <c r="F18" s="83"/>
      <c r="G18" s="81"/>
      <c r="H18" s="81"/>
      <c r="I18" s="82"/>
    </row>
    <row r="19" spans="1:9" x14ac:dyDescent="0.3">
      <c r="C19" s="81"/>
      <c r="D19" s="81"/>
      <c r="E19" s="82"/>
      <c r="F19" s="83"/>
      <c r="G19" s="81"/>
      <c r="H19" s="81"/>
      <c r="I19" s="82"/>
    </row>
  </sheetData>
  <mergeCells count="1">
    <mergeCell ref="A6:A7"/>
  </mergeCells>
  <printOptions horizontalCentered="1"/>
  <pageMargins left="0" right="0" top="0.39370078740157483" bottom="0.39370078740157483" header="0" footer="0"/>
  <pageSetup scale="95" orientation="landscape" verticalDpi="0" r:id="rId1"/>
  <headerFooter>
    <oddFooter>&amp;R&amp;P /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0"/>
  <sheetViews>
    <sheetView zoomScaleNormal="100" workbookViewId="0"/>
  </sheetViews>
  <sheetFormatPr defaultRowHeight="15" x14ac:dyDescent="0.3"/>
  <cols>
    <col min="1" max="1" width="111.42578125" style="325" customWidth="1"/>
    <col min="2" max="2" width="1.42578125" style="325" customWidth="1"/>
    <col min="3" max="5" width="14.28515625" style="326" customWidth="1"/>
    <col min="6" max="6" width="1.5703125" style="327" customWidth="1"/>
    <col min="7" max="9" width="14.28515625" style="326" customWidth="1"/>
    <col min="10" max="243" width="9.140625" style="325"/>
    <col min="244" max="244" width="53.42578125" style="325" customWidth="1"/>
    <col min="245" max="245" width="1.42578125" style="325" customWidth="1"/>
    <col min="246" max="248" width="14.28515625" style="325" customWidth="1"/>
    <col min="249" max="249" width="1.5703125" style="325" customWidth="1"/>
    <col min="250" max="252" width="14.28515625" style="325" customWidth="1"/>
    <col min="253" max="253" width="1.5703125" style="325" customWidth="1"/>
    <col min="254" max="254" width="15.7109375" style="325" bestFit="1" customWidth="1"/>
    <col min="255" max="255" width="19.85546875" style="325" bestFit="1" customWidth="1"/>
    <col min="256" max="499" width="9.140625" style="325"/>
    <col min="500" max="500" width="53.42578125" style="325" customWidth="1"/>
    <col min="501" max="501" width="1.42578125" style="325" customWidth="1"/>
    <col min="502" max="504" width="14.28515625" style="325" customWidth="1"/>
    <col min="505" max="505" width="1.5703125" style="325" customWidth="1"/>
    <col min="506" max="508" width="14.28515625" style="325" customWidth="1"/>
    <col min="509" max="509" width="1.5703125" style="325" customWidth="1"/>
    <col min="510" max="510" width="15.7109375" style="325" bestFit="1" customWidth="1"/>
    <col min="511" max="511" width="19.85546875" style="325" bestFit="1" customWidth="1"/>
    <col min="512" max="755" width="9.140625" style="325"/>
    <col min="756" max="756" width="53.42578125" style="325" customWidth="1"/>
    <col min="757" max="757" width="1.42578125" style="325" customWidth="1"/>
    <col min="758" max="760" width="14.28515625" style="325" customWidth="1"/>
    <col min="761" max="761" width="1.5703125" style="325" customWidth="1"/>
    <col min="762" max="764" width="14.28515625" style="325" customWidth="1"/>
    <col min="765" max="765" width="1.5703125" style="325" customWidth="1"/>
    <col min="766" max="766" width="15.7109375" style="325" bestFit="1" customWidth="1"/>
    <col min="767" max="767" width="19.85546875" style="325" bestFit="1" customWidth="1"/>
    <col min="768" max="1011" width="9.140625" style="325"/>
    <col min="1012" max="1012" width="53.42578125" style="325" customWidth="1"/>
    <col min="1013" max="1013" width="1.42578125" style="325" customWidth="1"/>
    <col min="1014" max="1016" width="14.28515625" style="325" customWidth="1"/>
    <col min="1017" max="1017" width="1.5703125" style="325" customWidth="1"/>
    <col min="1018" max="1020" width="14.28515625" style="325" customWidth="1"/>
    <col min="1021" max="1021" width="1.5703125" style="325" customWidth="1"/>
    <col min="1022" max="1022" width="15.7109375" style="325" bestFit="1" customWidth="1"/>
    <col min="1023" max="1023" width="19.85546875" style="325" bestFit="1" customWidth="1"/>
    <col min="1024" max="1267" width="9.140625" style="325"/>
    <col min="1268" max="1268" width="53.42578125" style="325" customWidth="1"/>
    <col min="1269" max="1269" width="1.42578125" style="325" customWidth="1"/>
    <col min="1270" max="1272" width="14.28515625" style="325" customWidth="1"/>
    <col min="1273" max="1273" width="1.5703125" style="325" customWidth="1"/>
    <col min="1274" max="1276" width="14.28515625" style="325" customWidth="1"/>
    <col min="1277" max="1277" width="1.5703125" style="325" customWidth="1"/>
    <col min="1278" max="1278" width="15.7109375" style="325" bestFit="1" customWidth="1"/>
    <col min="1279" max="1279" width="19.85546875" style="325" bestFit="1" customWidth="1"/>
    <col min="1280" max="1523" width="9.140625" style="325"/>
    <col min="1524" max="1524" width="53.42578125" style="325" customWidth="1"/>
    <col min="1525" max="1525" width="1.42578125" style="325" customWidth="1"/>
    <col min="1526" max="1528" width="14.28515625" style="325" customWidth="1"/>
    <col min="1529" max="1529" width="1.5703125" style="325" customWidth="1"/>
    <col min="1530" max="1532" width="14.28515625" style="325" customWidth="1"/>
    <col min="1533" max="1533" width="1.5703125" style="325" customWidth="1"/>
    <col min="1534" max="1534" width="15.7109375" style="325" bestFit="1" customWidth="1"/>
    <col min="1535" max="1535" width="19.85546875" style="325" bestFit="1" customWidth="1"/>
    <col min="1536" max="1779" width="9.140625" style="325"/>
    <col min="1780" max="1780" width="53.42578125" style="325" customWidth="1"/>
    <col min="1781" max="1781" width="1.42578125" style="325" customWidth="1"/>
    <col min="1782" max="1784" width="14.28515625" style="325" customWidth="1"/>
    <col min="1785" max="1785" width="1.5703125" style="325" customWidth="1"/>
    <col min="1786" max="1788" width="14.28515625" style="325" customWidth="1"/>
    <col min="1789" max="1789" width="1.5703125" style="325" customWidth="1"/>
    <col min="1790" max="1790" width="15.7109375" style="325" bestFit="1" customWidth="1"/>
    <col min="1791" max="1791" width="19.85546875" style="325" bestFit="1" customWidth="1"/>
    <col min="1792" max="2035" width="9.140625" style="325"/>
    <col min="2036" max="2036" width="53.42578125" style="325" customWidth="1"/>
    <col min="2037" max="2037" width="1.42578125" style="325" customWidth="1"/>
    <col min="2038" max="2040" width="14.28515625" style="325" customWidth="1"/>
    <col min="2041" max="2041" width="1.5703125" style="325" customWidth="1"/>
    <col min="2042" max="2044" width="14.28515625" style="325" customWidth="1"/>
    <col min="2045" max="2045" width="1.5703125" style="325" customWidth="1"/>
    <col min="2046" max="2046" width="15.7109375" style="325" bestFit="1" customWidth="1"/>
    <col min="2047" max="2047" width="19.85546875" style="325" bestFit="1" customWidth="1"/>
    <col min="2048" max="2291" width="9.140625" style="325"/>
    <col min="2292" max="2292" width="53.42578125" style="325" customWidth="1"/>
    <col min="2293" max="2293" width="1.42578125" style="325" customWidth="1"/>
    <col min="2294" max="2296" width="14.28515625" style="325" customWidth="1"/>
    <col min="2297" max="2297" width="1.5703125" style="325" customWidth="1"/>
    <col min="2298" max="2300" width="14.28515625" style="325" customWidth="1"/>
    <col min="2301" max="2301" width="1.5703125" style="325" customWidth="1"/>
    <col min="2302" max="2302" width="15.7109375" style="325" bestFit="1" customWidth="1"/>
    <col min="2303" max="2303" width="19.85546875" style="325" bestFit="1" customWidth="1"/>
    <col min="2304" max="2547" width="9.140625" style="325"/>
    <col min="2548" max="2548" width="53.42578125" style="325" customWidth="1"/>
    <col min="2549" max="2549" width="1.42578125" style="325" customWidth="1"/>
    <col min="2550" max="2552" width="14.28515625" style="325" customWidth="1"/>
    <col min="2553" max="2553" width="1.5703125" style="325" customWidth="1"/>
    <col min="2554" max="2556" width="14.28515625" style="325" customWidth="1"/>
    <col min="2557" max="2557" width="1.5703125" style="325" customWidth="1"/>
    <col min="2558" max="2558" width="15.7109375" style="325" bestFit="1" customWidth="1"/>
    <col min="2559" max="2559" width="19.85546875" style="325" bestFit="1" customWidth="1"/>
    <col min="2560" max="2803" width="9.140625" style="325"/>
    <col min="2804" max="2804" width="53.42578125" style="325" customWidth="1"/>
    <col min="2805" max="2805" width="1.42578125" style="325" customWidth="1"/>
    <col min="2806" max="2808" width="14.28515625" style="325" customWidth="1"/>
    <col min="2809" max="2809" width="1.5703125" style="325" customWidth="1"/>
    <col min="2810" max="2812" width="14.28515625" style="325" customWidth="1"/>
    <col min="2813" max="2813" width="1.5703125" style="325" customWidth="1"/>
    <col min="2814" max="2814" width="15.7109375" style="325" bestFit="1" customWidth="1"/>
    <col min="2815" max="2815" width="19.85546875" style="325" bestFit="1" customWidth="1"/>
    <col min="2816" max="3059" width="9.140625" style="325"/>
    <col min="3060" max="3060" width="53.42578125" style="325" customWidth="1"/>
    <col min="3061" max="3061" width="1.42578125" style="325" customWidth="1"/>
    <col min="3062" max="3064" width="14.28515625" style="325" customWidth="1"/>
    <col min="3065" max="3065" width="1.5703125" style="325" customWidth="1"/>
    <col min="3066" max="3068" width="14.28515625" style="325" customWidth="1"/>
    <col min="3069" max="3069" width="1.5703125" style="325" customWidth="1"/>
    <col min="3070" max="3070" width="15.7109375" style="325" bestFit="1" customWidth="1"/>
    <col min="3071" max="3071" width="19.85546875" style="325" bestFit="1" customWidth="1"/>
    <col min="3072" max="3315" width="9.140625" style="325"/>
    <col min="3316" max="3316" width="53.42578125" style="325" customWidth="1"/>
    <col min="3317" max="3317" width="1.42578125" style="325" customWidth="1"/>
    <col min="3318" max="3320" width="14.28515625" style="325" customWidth="1"/>
    <col min="3321" max="3321" width="1.5703125" style="325" customWidth="1"/>
    <col min="3322" max="3324" width="14.28515625" style="325" customWidth="1"/>
    <col min="3325" max="3325" width="1.5703125" style="325" customWidth="1"/>
    <col min="3326" max="3326" width="15.7109375" style="325" bestFit="1" customWidth="1"/>
    <col min="3327" max="3327" width="19.85546875" style="325" bestFit="1" customWidth="1"/>
    <col min="3328" max="3571" width="9.140625" style="325"/>
    <col min="3572" max="3572" width="53.42578125" style="325" customWidth="1"/>
    <col min="3573" max="3573" width="1.42578125" style="325" customWidth="1"/>
    <col min="3574" max="3576" width="14.28515625" style="325" customWidth="1"/>
    <col min="3577" max="3577" width="1.5703125" style="325" customWidth="1"/>
    <col min="3578" max="3580" width="14.28515625" style="325" customWidth="1"/>
    <col min="3581" max="3581" width="1.5703125" style="325" customWidth="1"/>
    <col min="3582" max="3582" width="15.7109375" style="325" bestFit="1" customWidth="1"/>
    <col min="3583" max="3583" width="19.85546875" style="325" bestFit="1" customWidth="1"/>
    <col min="3584" max="3827" width="9.140625" style="325"/>
    <col min="3828" max="3828" width="53.42578125" style="325" customWidth="1"/>
    <col min="3829" max="3829" width="1.42578125" style="325" customWidth="1"/>
    <col min="3830" max="3832" width="14.28515625" style="325" customWidth="1"/>
    <col min="3833" max="3833" width="1.5703125" style="325" customWidth="1"/>
    <col min="3834" max="3836" width="14.28515625" style="325" customWidth="1"/>
    <col min="3837" max="3837" width="1.5703125" style="325" customWidth="1"/>
    <col min="3838" max="3838" width="15.7109375" style="325" bestFit="1" customWidth="1"/>
    <col min="3839" max="3839" width="19.85546875" style="325" bestFit="1" customWidth="1"/>
    <col min="3840" max="4083" width="9.140625" style="325"/>
    <col min="4084" max="4084" width="53.42578125" style="325" customWidth="1"/>
    <col min="4085" max="4085" width="1.42578125" style="325" customWidth="1"/>
    <col min="4086" max="4088" width="14.28515625" style="325" customWidth="1"/>
    <col min="4089" max="4089" width="1.5703125" style="325" customWidth="1"/>
    <col min="4090" max="4092" width="14.28515625" style="325" customWidth="1"/>
    <col min="4093" max="4093" width="1.5703125" style="325" customWidth="1"/>
    <col min="4094" max="4094" width="15.7109375" style="325" bestFit="1" customWidth="1"/>
    <col min="4095" max="4095" width="19.85546875" style="325" bestFit="1" customWidth="1"/>
    <col min="4096" max="4339" width="9.140625" style="325"/>
    <col min="4340" max="4340" width="53.42578125" style="325" customWidth="1"/>
    <col min="4341" max="4341" width="1.42578125" style="325" customWidth="1"/>
    <col min="4342" max="4344" width="14.28515625" style="325" customWidth="1"/>
    <col min="4345" max="4345" width="1.5703125" style="325" customWidth="1"/>
    <col min="4346" max="4348" width="14.28515625" style="325" customWidth="1"/>
    <col min="4349" max="4349" width="1.5703125" style="325" customWidth="1"/>
    <col min="4350" max="4350" width="15.7109375" style="325" bestFit="1" customWidth="1"/>
    <col min="4351" max="4351" width="19.85546875" style="325" bestFit="1" customWidth="1"/>
    <col min="4352" max="4595" width="9.140625" style="325"/>
    <col min="4596" max="4596" width="53.42578125" style="325" customWidth="1"/>
    <col min="4597" max="4597" width="1.42578125" style="325" customWidth="1"/>
    <col min="4598" max="4600" width="14.28515625" style="325" customWidth="1"/>
    <col min="4601" max="4601" width="1.5703125" style="325" customWidth="1"/>
    <col min="4602" max="4604" width="14.28515625" style="325" customWidth="1"/>
    <col min="4605" max="4605" width="1.5703125" style="325" customWidth="1"/>
    <col min="4606" max="4606" width="15.7109375" style="325" bestFit="1" customWidth="1"/>
    <col min="4607" max="4607" width="19.85546875" style="325" bestFit="1" customWidth="1"/>
    <col min="4608" max="4851" width="9.140625" style="325"/>
    <col min="4852" max="4852" width="53.42578125" style="325" customWidth="1"/>
    <col min="4853" max="4853" width="1.42578125" style="325" customWidth="1"/>
    <col min="4854" max="4856" width="14.28515625" style="325" customWidth="1"/>
    <col min="4857" max="4857" width="1.5703125" style="325" customWidth="1"/>
    <col min="4858" max="4860" width="14.28515625" style="325" customWidth="1"/>
    <col min="4861" max="4861" width="1.5703125" style="325" customWidth="1"/>
    <col min="4862" max="4862" width="15.7109375" style="325" bestFit="1" customWidth="1"/>
    <col min="4863" max="4863" width="19.85546875" style="325" bestFit="1" customWidth="1"/>
    <col min="4864" max="5107" width="9.140625" style="325"/>
    <col min="5108" max="5108" width="53.42578125" style="325" customWidth="1"/>
    <col min="5109" max="5109" width="1.42578125" style="325" customWidth="1"/>
    <col min="5110" max="5112" width="14.28515625" style="325" customWidth="1"/>
    <col min="5113" max="5113" width="1.5703125" style="325" customWidth="1"/>
    <col min="5114" max="5116" width="14.28515625" style="325" customWidth="1"/>
    <col min="5117" max="5117" width="1.5703125" style="325" customWidth="1"/>
    <col min="5118" max="5118" width="15.7109375" style="325" bestFit="1" customWidth="1"/>
    <col min="5119" max="5119" width="19.85546875" style="325" bestFit="1" customWidth="1"/>
    <col min="5120" max="5363" width="9.140625" style="325"/>
    <col min="5364" max="5364" width="53.42578125" style="325" customWidth="1"/>
    <col min="5365" max="5365" width="1.42578125" style="325" customWidth="1"/>
    <col min="5366" max="5368" width="14.28515625" style="325" customWidth="1"/>
    <col min="5369" max="5369" width="1.5703125" style="325" customWidth="1"/>
    <col min="5370" max="5372" width="14.28515625" style="325" customWidth="1"/>
    <col min="5373" max="5373" width="1.5703125" style="325" customWidth="1"/>
    <col min="5374" max="5374" width="15.7109375" style="325" bestFit="1" customWidth="1"/>
    <col min="5375" max="5375" width="19.85546875" style="325" bestFit="1" customWidth="1"/>
    <col min="5376" max="5619" width="9.140625" style="325"/>
    <col min="5620" max="5620" width="53.42578125" style="325" customWidth="1"/>
    <col min="5621" max="5621" width="1.42578125" style="325" customWidth="1"/>
    <col min="5622" max="5624" width="14.28515625" style="325" customWidth="1"/>
    <col min="5625" max="5625" width="1.5703125" style="325" customWidth="1"/>
    <col min="5626" max="5628" width="14.28515625" style="325" customWidth="1"/>
    <col min="5629" max="5629" width="1.5703125" style="325" customWidth="1"/>
    <col min="5630" max="5630" width="15.7109375" style="325" bestFit="1" customWidth="1"/>
    <col min="5631" max="5631" width="19.85546875" style="325" bestFit="1" customWidth="1"/>
    <col min="5632" max="5875" width="9.140625" style="325"/>
    <col min="5876" max="5876" width="53.42578125" style="325" customWidth="1"/>
    <col min="5877" max="5877" width="1.42578125" style="325" customWidth="1"/>
    <col min="5878" max="5880" width="14.28515625" style="325" customWidth="1"/>
    <col min="5881" max="5881" width="1.5703125" style="325" customWidth="1"/>
    <col min="5882" max="5884" width="14.28515625" style="325" customWidth="1"/>
    <col min="5885" max="5885" width="1.5703125" style="325" customWidth="1"/>
    <col min="5886" max="5886" width="15.7109375" style="325" bestFit="1" customWidth="1"/>
    <col min="5887" max="5887" width="19.85546875" style="325" bestFit="1" customWidth="1"/>
    <col min="5888" max="6131" width="9.140625" style="325"/>
    <col min="6132" max="6132" width="53.42578125" style="325" customWidth="1"/>
    <col min="6133" max="6133" width="1.42578125" style="325" customWidth="1"/>
    <col min="6134" max="6136" width="14.28515625" style="325" customWidth="1"/>
    <col min="6137" max="6137" width="1.5703125" style="325" customWidth="1"/>
    <col min="6138" max="6140" width="14.28515625" style="325" customWidth="1"/>
    <col min="6141" max="6141" width="1.5703125" style="325" customWidth="1"/>
    <col min="6142" max="6142" width="15.7109375" style="325" bestFit="1" customWidth="1"/>
    <col min="6143" max="6143" width="19.85546875" style="325" bestFit="1" customWidth="1"/>
    <col min="6144" max="6387" width="9.140625" style="325"/>
    <col min="6388" max="6388" width="53.42578125" style="325" customWidth="1"/>
    <col min="6389" max="6389" width="1.42578125" style="325" customWidth="1"/>
    <col min="6390" max="6392" width="14.28515625" style="325" customWidth="1"/>
    <col min="6393" max="6393" width="1.5703125" style="325" customWidth="1"/>
    <col min="6394" max="6396" width="14.28515625" style="325" customWidth="1"/>
    <col min="6397" max="6397" width="1.5703125" style="325" customWidth="1"/>
    <col min="6398" max="6398" width="15.7109375" style="325" bestFit="1" customWidth="1"/>
    <col min="6399" max="6399" width="19.85546875" style="325" bestFit="1" customWidth="1"/>
    <col min="6400" max="6643" width="9.140625" style="325"/>
    <col min="6644" max="6644" width="53.42578125" style="325" customWidth="1"/>
    <col min="6645" max="6645" width="1.42578125" style="325" customWidth="1"/>
    <col min="6646" max="6648" width="14.28515625" style="325" customWidth="1"/>
    <col min="6649" max="6649" width="1.5703125" style="325" customWidth="1"/>
    <col min="6650" max="6652" width="14.28515625" style="325" customWidth="1"/>
    <col min="6653" max="6653" width="1.5703125" style="325" customWidth="1"/>
    <col min="6654" max="6654" width="15.7109375" style="325" bestFit="1" customWidth="1"/>
    <col min="6655" max="6655" width="19.85546875" style="325" bestFit="1" customWidth="1"/>
    <col min="6656" max="6899" width="9.140625" style="325"/>
    <col min="6900" max="6900" width="53.42578125" style="325" customWidth="1"/>
    <col min="6901" max="6901" width="1.42578125" style="325" customWidth="1"/>
    <col min="6902" max="6904" width="14.28515625" style="325" customWidth="1"/>
    <col min="6905" max="6905" width="1.5703125" style="325" customWidth="1"/>
    <col min="6906" max="6908" width="14.28515625" style="325" customWidth="1"/>
    <col min="6909" max="6909" width="1.5703125" style="325" customWidth="1"/>
    <col min="6910" max="6910" width="15.7109375" style="325" bestFit="1" customWidth="1"/>
    <col min="6911" max="6911" width="19.85546875" style="325" bestFit="1" customWidth="1"/>
    <col min="6912" max="7155" width="9.140625" style="325"/>
    <col min="7156" max="7156" width="53.42578125" style="325" customWidth="1"/>
    <col min="7157" max="7157" width="1.42578125" style="325" customWidth="1"/>
    <col min="7158" max="7160" width="14.28515625" style="325" customWidth="1"/>
    <col min="7161" max="7161" width="1.5703125" style="325" customWidth="1"/>
    <col min="7162" max="7164" width="14.28515625" style="325" customWidth="1"/>
    <col min="7165" max="7165" width="1.5703125" style="325" customWidth="1"/>
    <col min="7166" max="7166" width="15.7109375" style="325" bestFit="1" customWidth="1"/>
    <col min="7167" max="7167" width="19.85546875" style="325" bestFit="1" customWidth="1"/>
    <col min="7168" max="7411" width="9.140625" style="325"/>
    <col min="7412" max="7412" width="53.42578125" style="325" customWidth="1"/>
    <col min="7413" max="7413" width="1.42578125" style="325" customWidth="1"/>
    <col min="7414" max="7416" width="14.28515625" style="325" customWidth="1"/>
    <col min="7417" max="7417" width="1.5703125" style="325" customWidth="1"/>
    <col min="7418" max="7420" width="14.28515625" style="325" customWidth="1"/>
    <col min="7421" max="7421" width="1.5703125" style="325" customWidth="1"/>
    <col min="7422" max="7422" width="15.7109375" style="325" bestFit="1" customWidth="1"/>
    <col min="7423" max="7423" width="19.85546875" style="325" bestFit="1" customWidth="1"/>
    <col min="7424" max="7667" width="9.140625" style="325"/>
    <col min="7668" max="7668" width="53.42578125" style="325" customWidth="1"/>
    <col min="7669" max="7669" width="1.42578125" style="325" customWidth="1"/>
    <col min="7670" max="7672" width="14.28515625" style="325" customWidth="1"/>
    <col min="7673" max="7673" width="1.5703125" style="325" customWidth="1"/>
    <col min="7674" max="7676" width="14.28515625" style="325" customWidth="1"/>
    <col min="7677" max="7677" width="1.5703125" style="325" customWidth="1"/>
    <col min="7678" max="7678" width="15.7109375" style="325" bestFit="1" customWidth="1"/>
    <col min="7679" max="7679" width="19.85546875" style="325" bestFit="1" customWidth="1"/>
    <col min="7680" max="7923" width="9.140625" style="325"/>
    <col min="7924" max="7924" width="53.42578125" style="325" customWidth="1"/>
    <col min="7925" max="7925" width="1.42578125" style="325" customWidth="1"/>
    <col min="7926" max="7928" width="14.28515625" style="325" customWidth="1"/>
    <col min="7929" max="7929" width="1.5703125" style="325" customWidth="1"/>
    <col min="7930" max="7932" width="14.28515625" style="325" customWidth="1"/>
    <col min="7933" max="7933" width="1.5703125" style="325" customWidth="1"/>
    <col min="7934" max="7934" width="15.7109375" style="325" bestFit="1" customWidth="1"/>
    <col min="7935" max="7935" width="19.85546875" style="325" bestFit="1" customWidth="1"/>
    <col min="7936" max="8179" width="9.140625" style="325"/>
    <col min="8180" max="8180" width="53.42578125" style="325" customWidth="1"/>
    <col min="8181" max="8181" width="1.42578125" style="325" customWidth="1"/>
    <col min="8182" max="8184" width="14.28515625" style="325" customWidth="1"/>
    <col min="8185" max="8185" width="1.5703125" style="325" customWidth="1"/>
    <col min="8186" max="8188" width="14.28515625" style="325" customWidth="1"/>
    <col min="8189" max="8189" width="1.5703125" style="325" customWidth="1"/>
    <col min="8190" max="8190" width="15.7109375" style="325" bestFit="1" customWidth="1"/>
    <col min="8191" max="8191" width="19.85546875" style="325" bestFit="1" customWidth="1"/>
    <col min="8192" max="8435" width="9.140625" style="325"/>
    <col min="8436" max="8436" width="53.42578125" style="325" customWidth="1"/>
    <col min="8437" max="8437" width="1.42578125" style="325" customWidth="1"/>
    <col min="8438" max="8440" width="14.28515625" style="325" customWidth="1"/>
    <col min="8441" max="8441" width="1.5703125" style="325" customWidth="1"/>
    <col min="8442" max="8444" width="14.28515625" style="325" customWidth="1"/>
    <col min="8445" max="8445" width="1.5703125" style="325" customWidth="1"/>
    <col min="8446" max="8446" width="15.7109375" style="325" bestFit="1" customWidth="1"/>
    <col min="8447" max="8447" width="19.85546875" style="325" bestFit="1" customWidth="1"/>
    <col min="8448" max="8691" width="9.140625" style="325"/>
    <col min="8692" max="8692" width="53.42578125" style="325" customWidth="1"/>
    <col min="8693" max="8693" width="1.42578125" style="325" customWidth="1"/>
    <col min="8694" max="8696" width="14.28515625" style="325" customWidth="1"/>
    <col min="8697" max="8697" width="1.5703125" style="325" customWidth="1"/>
    <col min="8698" max="8700" width="14.28515625" style="325" customWidth="1"/>
    <col min="8701" max="8701" width="1.5703125" style="325" customWidth="1"/>
    <col min="8702" max="8702" width="15.7109375" style="325" bestFit="1" customWidth="1"/>
    <col min="8703" max="8703" width="19.85546875" style="325" bestFit="1" customWidth="1"/>
    <col min="8704" max="8947" width="9.140625" style="325"/>
    <col min="8948" max="8948" width="53.42578125" style="325" customWidth="1"/>
    <col min="8949" max="8949" width="1.42578125" style="325" customWidth="1"/>
    <col min="8950" max="8952" width="14.28515625" style="325" customWidth="1"/>
    <col min="8953" max="8953" width="1.5703125" style="325" customWidth="1"/>
    <col min="8954" max="8956" width="14.28515625" style="325" customWidth="1"/>
    <col min="8957" max="8957" width="1.5703125" style="325" customWidth="1"/>
    <col min="8958" max="8958" width="15.7109375" style="325" bestFit="1" customWidth="1"/>
    <col min="8959" max="8959" width="19.85546875" style="325" bestFit="1" customWidth="1"/>
    <col min="8960" max="9203" width="9.140625" style="325"/>
    <col min="9204" max="9204" width="53.42578125" style="325" customWidth="1"/>
    <col min="9205" max="9205" width="1.42578125" style="325" customWidth="1"/>
    <col min="9206" max="9208" width="14.28515625" style="325" customWidth="1"/>
    <col min="9209" max="9209" width="1.5703125" style="325" customWidth="1"/>
    <col min="9210" max="9212" width="14.28515625" style="325" customWidth="1"/>
    <col min="9213" max="9213" width="1.5703125" style="325" customWidth="1"/>
    <col min="9214" max="9214" width="15.7109375" style="325" bestFit="1" customWidth="1"/>
    <col min="9215" max="9215" width="19.85546875" style="325" bestFit="1" customWidth="1"/>
    <col min="9216" max="9459" width="9.140625" style="325"/>
    <col min="9460" max="9460" width="53.42578125" style="325" customWidth="1"/>
    <col min="9461" max="9461" width="1.42578125" style="325" customWidth="1"/>
    <col min="9462" max="9464" width="14.28515625" style="325" customWidth="1"/>
    <col min="9465" max="9465" width="1.5703125" style="325" customWidth="1"/>
    <col min="9466" max="9468" width="14.28515625" style="325" customWidth="1"/>
    <col min="9469" max="9469" width="1.5703125" style="325" customWidth="1"/>
    <col min="9470" max="9470" width="15.7109375" style="325" bestFit="1" customWidth="1"/>
    <col min="9471" max="9471" width="19.85546875" style="325" bestFit="1" customWidth="1"/>
    <col min="9472" max="9715" width="9.140625" style="325"/>
    <col min="9716" max="9716" width="53.42578125" style="325" customWidth="1"/>
    <col min="9717" max="9717" width="1.42578125" style="325" customWidth="1"/>
    <col min="9718" max="9720" width="14.28515625" style="325" customWidth="1"/>
    <col min="9721" max="9721" width="1.5703125" style="325" customWidth="1"/>
    <col min="9722" max="9724" width="14.28515625" style="325" customWidth="1"/>
    <col min="9725" max="9725" width="1.5703125" style="325" customWidth="1"/>
    <col min="9726" max="9726" width="15.7109375" style="325" bestFit="1" customWidth="1"/>
    <col min="9727" max="9727" width="19.85546875" style="325" bestFit="1" customWidth="1"/>
    <col min="9728" max="9971" width="9.140625" style="325"/>
    <col min="9972" max="9972" width="53.42578125" style="325" customWidth="1"/>
    <col min="9973" max="9973" width="1.42578125" style="325" customWidth="1"/>
    <col min="9974" max="9976" width="14.28515625" style="325" customWidth="1"/>
    <col min="9977" max="9977" width="1.5703125" style="325" customWidth="1"/>
    <col min="9978" max="9980" width="14.28515625" style="325" customWidth="1"/>
    <col min="9981" max="9981" width="1.5703125" style="325" customWidth="1"/>
    <col min="9982" max="9982" width="15.7109375" style="325" bestFit="1" customWidth="1"/>
    <col min="9983" max="9983" width="19.85546875" style="325" bestFit="1" customWidth="1"/>
    <col min="9984" max="10227" width="9.140625" style="325"/>
    <col min="10228" max="10228" width="53.42578125" style="325" customWidth="1"/>
    <col min="10229" max="10229" width="1.42578125" style="325" customWidth="1"/>
    <col min="10230" max="10232" width="14.28515625" style="325" customWidth="1"/>
    <col min="10233" max="10233" width="1.5703125" style="325" customWidth="1"/>
    <col min="10234" max="10236" width="14.28515625" style="325" customWidth="1"/>
    <col min="10237" max="10237" width="1.5703125" style="325" customWidth="1"/>
    <col min="10238" max="10238" width="15.7109375" style="325" bestFit="1" customWidth="1"/>
    <col min="10239" max="10239" width="19.85546875" style="325" bestFit="1" customWidth="1"/>
    <col min="10240" max="10483" width="9.140625" style="325"/>
    <col min="10484" max="10484" width="53.42578125" style="325" customWidth="1"/>
    <col min="10485" max="10485" width="1.42578125" style="325" customWidth="1"/>
    <col min="10486" max="10488" width="14.28515625" style="325" customWidth="1"/>
    <col min="10489" max="10489" width="1.5703125" style="325" customWidth="1"/>
    <col min="10490" max="10492" width="14.28515625" style="325" customWidth="1"/>
    <col min="10493" max="10493" width="1.5703125" style="325" customWidth="1"/>
    <col min="10494" max="10494" width="15.7109375" style="325" bestFit="1" customWidth="1"/>
    <col min="10495" max="10495" width="19.85546875" style="325" bestFit="1" customWidth="1"/>
    <col min="10496" max="10739" width="9.140625" style="325"/>
    <col min="10740" max="10740" width="53.42578125" style="325" customWidth="1"/>
    <col min="10741" max="10741" width="1.42578125" style="325" customWidth="1"/>
    <col min="10742" max="10744" width="14.28515625" style="325" customWidth="1"/>
    <col min="10745" max="10745" width="1.5703125" style="325" customWidth="1"/>
    <col min="10746" max="10748" width="14.28515625" style="325" customWidth="1"/>
    <col min="10749" max="10749" width="1.5703125" style="325" customWidth="1"/>
    <col min="10750" max="10750" width="15.7109375" style="325" bestFit="1" customWidth="1"/>
    <col min="10751" max="10751" width="19.85546875" style="325" bestFit="1" customWidth="1"/>
    <col min="10752" max="10995" width="9.140625" style="325"/>
    <col min="10996" max="10996" width="53.42578125" style="325" customWidth="1"/>
    <col min="10997" max="10997" width="1.42578125" style="325" customWidth="1"/>
    <col min="10998" max="11000" width="14.28515625" style="325" customWidth="1"/>
    <col min="11001" max="11001" width="1.5703125" style="325" customWidth="1"/>
    <col min="11002" max="11004" width="14.28515625" style="325" customWidth="1"/>
    <col min="11005" max="11005" width="1.5703125" style="325" customWidth="1"/>
    <col min="11006" max="11006" width="15.7109375" style="325" bestFit="1" customWidth="1"/>
    <col min="11007" max="11007" width="19.85546875" style="325" bestFit="1" customWidth="1"/>
    <col min="11008" max="11251" width="9.140625" style="325"/>
    <col min="11252" max="11252" width="53.42578125" style="325" customWidth="1"/>
    <col min="11253" max="11253" width="1.42578125" style="325" customWidth="1"/>
    <col min="11254" max="11256" width="14.28515625" style="325" customWidth="1"/>
    <col min="11257" max="11257" width="1.5703125" style="325" customWidth="1"/>
    <col min="11258" max="11260" width="14.28515625" style="325" customWidth="1"/>
    <col min="11261" max="11261" width="1.5703125" style="325" customWidth="1"/>
    <col min="11262" max="11262" width="15.7109375" style="325" bestFit="1" customWidth="1"/>
    <col min="11263" max="11263" width="19.85546875" style="325" bestFit="1" customWidth="1"/>
    <col min="11264" max="11507" width="9.140625" style="325"/>
    <col min="11508" max="11508" width="53.42578125" style="325" customWidth="1"/>
    <col min="11509" max="11509" width="1.42578125" style="325" customWidth="1"/>
    <col min="11510" max="11512" width="14.28515625" style="325" customWidth="1"/>
    <col min="11513" max="11513" width="1.5703125" style="325" customWidth="1"/>
    <col min="11514" max="11516" width="14.28515625" style="325" customWidth="1"/>
    <col min="11517" max="11517" width="1.5703125" style="325" customWidth="1"/>
    <col min="11518" max="11518" width="15.7109375" style="325" bestFit="1" customWidth="1"/>
    <col min="11519" max="11519" width="19.85546875" style="325" bestFit="1" customWidth="1"/>
    <col min="11520" max="11763" width="9.140625" style="325"/>
    <col min="11764" max="11764" width="53.42578125" style="325" customWidth="1"/>
    <col min="11765" max="11765" width="1.42578125" style="325" customWidth="1"/>
    <col min="11766" max="11768" width="14.28515625" style="325" customWidth="1"/>
    <col min="11769" max="11769" width="1.5703125" style="325" customWidth="1"/>
    <col min="11770" max="11772" width="14.28515625" style="325" customWidth="1"/>
    <col min="11773" max="11773" width="1.5703125" style="325" customWidth="1"/>
    <col min="11774" max="11774" width="15.7109375" style="325" bestFit="1" customWidth="1"/>
    <col min="11775" max="11775" width="19.85546875" style="325" bestFit="1" customWidth="1"/>
    <col min="11776" max="12019" width="9.140625" style="325"/>
    <col min="12020" max="12020" width="53.42578125" style="325" customWidth="1"/>
    <col min="12021" max="12021" width="1.42578125" style="325" customWidth="1"/>
    <col min="12022" max="12024" width="14.28515625" style="325" customWidth="1"/>
    <col min="12025" max="12025" width="1.5703125" style="325" customWidth="1"/>
    <col min="12026" max="12028" width="14.28515625" style="325" customWidth="1"/>
    <col min="12029" max="12029" width="1.5703125" style="325" customWidth="1"/>
    <col min="12030" max="12030" width="15.7109375" style="325" bestFit="1" customWidth="1"/>
    <col min="12031" max="12031" width="19.85546875" style="325" bestFit="1" customWidth="1"/>
    <col min="12032" max="12275" width="9.140625" style="325"/>
    <col min="12276" max="12276" width="53.42578125" style="325" customWidth="1"/>
    <col min="12277" max="12277" width="1.42578125" style="325" customWidth="1"/>
    <col min="12278" max="12280" width="14.28515625" style="325" customWidth="1"/>
    <col min="12281" max="12281" width="1.5703125" style="325" customWidth="1"/>
    <col min="12282" max="12284" width="14.28515625" style="325" customWidth="1"/>
    <col min="12285" max="12285" width="1.5703125" style="325" customWidth="1"/>
    <col min="12286" max="12286" width="15.7109375" style="325" bestFit="1" customWidth="1"/>
    <col min="12287" max="12287" width="19.85546875" style="325" bestFit="1" customWidth="1"/>
    <col min="12288" max="12531" width="9.140625" style="325"/>
    <col min="12532" max="12532" width="53.42578125" style="325" customWidth="1"/>
    <col min="12533" max="12533" width="1.42578125" style="325" customWidth="1"/>
    <col min="12534" max="12536" width="14.28515625" style="325" customWidth="1"/>
    <col min="12537" max="12537" width="1.5703125" style="325" customWidth="1"/>
    <col min="12538" max="12540" width="14.28515625" style="325" customWidth="1"/>
    <col min="12541" max="12541" width="1.5703125" style="325" customWidth="1"/>
    <col min="12542" max="12542" width="15.7109375" style="325" bestFit="1" customWidth="1"/>
    <col min="12543" max="12543" width="19.85546875" style="325" bestFit="1" customWidth="1"/>
    <col min="12544" max="12787" width="9.140625" style="325"/>
    <col min="12788" max="12788" width="53.42578125" style="325" customWidth="1"/>
    <col min="12789" max="12789" width="1.42578125" style="325" customWidth="1"/>
    <col min="12790" max="12792" width="14.28515625" style="325" customWidth="1"/>
    <col min="12793" max="12793" width="1.5703125" style="325" customWidth="1"/>
    <col min="12794" max="12796" width="14.28515625" style="325" customWidth="1"/>
    <col min="12797" max="12797" width="1.5703125" style="325" customWidth="1"/>
    <col min="12798" max="12798" width="15.7109375" style="325" bestFit="1" customWidth="1"/>
    <col min="12799" max="12799" width="19.85546875" style="325" bestFit="1" customWidth="1"/>
    <col min="12800" max="13043" width="9.140625" style="325"/>
    <col min="13044" max="13044" width="53.42578125" style="325" customWidth="1"/>
    <col min="13045" max="13045" width="1.42578125" style="325" customWidth="1"/>
    <col min="13046" max="13048" width="14.28515625" style="325" customWidth="1"/>
    <col min="13049" max="13049" width="1.5703125" style="325" customWidth="1"/>
    <col min="13050" max="13052" width="14.28515625" style="325" customWidth="1"/>
    <col min="13053" max="13053" width="1.5703125" style="325" customWidth="1"/>
    <col min="13054" max="13054" width="15.7109375" style="325" bestFit="1" customWidth="1"/>
    <col min="13055" max="13055" width="19.85546875" style="325" bestFit="1" customWidth="1"/>
    <col min="13056" max="13299" width="9.140625" style="325"/>
    <col min="13300" max="13300" width="53.42578125" style="325" customWidth="1"/>
    <col min="13301" max="13301" width="1.42578125" style="325" customWidth="1"/>
    <col min="13302" max="13304" width="14.28515625" style="325" customWidth="1"/>
    <col min="13305" max="13305" width="1.5703125" style="325" customWidth="1"/>
    <col min="13306" max="13308" width="14.28515625" style="325" customWidth="1"/>
    <col min="13309" max="13309" width="1.5703125" style="325" customWidth="1"/>
    <col min="13310" max="13310" width="15.7109375" style="325" bestFit="1" customWidth="1"/>
    <col min="13311" max="13311" width="19.85546875" style="325" bestFit="1" customWidth="1"/>
    <col min="13312" max="13555" width="9.140625" style="325"/>
    <col min="13556" max="13556" width="53.42578125" style="325" customWidth="1"/>
    <col min="13557" max="13557" width="1.42578125" style="325" customWidth="1"/>
    <col min="13558" max="13560" width="14.28515625" style="325" customWidth="1"/>
    <col min="13561" max="13561" width="1.5703125" style="325" customWidth="1"/>
    <col min="13562" max="13564" width="14.28515625" style="325" customWidth="1"/>
    <col min="13565" max="13565" width="1.5703125" style="325" customWidth="1"/>
    <col min="13566" max="13566" width="15.7109375" style="325" bestFit="1" customWidth="1"/>
    <col min="13567" max="13567" width="19.85546875" style="325" bestFit="1" customWidth="1"/>
    <col min="13568" max="13811" width="9.140625" style="325"/>
    <col min="13812" max="13812" width="53.42578125" style="325" customWidth="1"/>
    <col min="13813" max="13813" width="1.42578125" style="325" customWidth="1"/>
    <col min="13814" max="13816" width="14.28515625" style="325" customWidth="1"/>
    <col min="13817" max="13817" width="1.5703125" style="325" customWidth="1"/>
    <col min="13818" max="13820" width="14.28515625" style="325" customWidth="1"/>
    <col min="13821" max="13821" width="1.5703125" style="325" customWidth="1"/>
    <col min="13822" max="13822" width="15.7109375" style="325" bestFit="1" customWidth="1"/>
    <col min="13823" max="13823" width="19.85546875" style="325" bestFit="1" customWidth="1"/>
    <col min="13824" max="14067" width="9.140625" style="325"/>
    <col min="14068" max="14068" width="53.42578125" style="325" customWidth="1"/>
    <col min="14069" max="14069" width="1.42578125" style="325" customWidth="1"/>
    <col min="14070" max="14072" width="14.28515625" style="325" customWidth="1"/>
    <col min="14073" max="14073" width="1.5703125" style="325" customWidth="1"/>
    <col min="14074" max="14076" width="14.28515625" style="325" customWidth="1"/>
    <col min="14077" max="14077" width="1.5703125" style="325" customWidth="1"/>
    <col min="14078" max="14078" width="15.7109375" style="325" bestFit="1" customWidth="1"/>
    <col min="14079" max="14079" width="19.85546875" style="325" bestFit="1" customWidth="1"/>
    <col min="14080" max="14323" width="9.140625" style="325"/>
    <col min="14324" max="14324" width="53.42578125" style="325" customWidth="1"/>
    <col min="14325" max="14325" width="1.42578125" style="325" customWidth="1"/>
    <col min="14326" max="14328" width="14.28515625" style="325" customWidth="1"/>
    <col min="14329" max="14329" width="1.5703125" style="325" customWidth="1"/>
    <col min="14330" max="14332" width="14.28515625" style="325" customWidth="1"/>
    <col min="14333" max="14333" width="1.5703125" style="325" customWidth="1"/>
    <col min="14334" max="14334" width="15.7109375" style="325" bestFit="1" customWidth="1"/>
    <col min="14335" max="14335" width="19.85546875" style="325" bestFit="1" customWidth="1"/>
    <col min="14336" max="14579" width="9.140625" style="325"/>
    <col min="14580" max="14580" width="53.42578125" style="325" customWidth="1"/>
    <col min="14581" max="14581" width="1.42578125" style="325" customWidth="1"/>
    <col min="14582" max="14584" width="14.28515625" style="325" customWidth="1"/>
    <col min="14585" max="14585" width="1.5703125" style="325" customWidth="1"/>
    <col min="14586" max="14588" width="14.28515625" style="325" customWidth="1"/>
    <col min="14589" max="14589" width="1.5703125" style="325" customWidth="1"/>
    <col min="14590" max="14590" width="15.7109375" style="325" bestFit="1" customWidth="1"/>
    <col min="14591" max="14591" width="19.85546875" style="325" bestFit="1" customWidth="1"/>
    <col min="14592" max="14835" width="9.140625" style="325"/>
    <col min="14836" max="14836" width="53.42578125" style="325" customWidth="1"/>
    <col min="14837" max="14837" width="1.42578125" style="325" customWidth="1"/>
    <col min="14838" max="14840" width="14.28515625" style="325" customWidth="1"/>
    <col min="14841" max="14841" width="1.5703125" style="325" customWidth="1"/>
    <col min="14842" max="14844" width="14.28515625" style="325" customWidth="1"/>
    <col min="14845" max="14845" width="1.5703125" style="325" customWidth="1"/>
    <col min="14846" max="14846" width="15.7109375" style="325" bestFit="1" customWidth="1"/>
    <col min="14847" max="14847" width="19.85546875" style="325" bestFit="1" customWidth="1"/>
    <col min="14848" max="15091" width="9.140625" style="325"/>
    <col min="15092" max="15092" width="53.42578125" style="325" customWidth="1"/>
    <col min="15093" max="15093" width="1.42578125" style="325" customWidth="1"/>
    <col min="15094" max="15096" width="14.28515625" style="325" customWidth="1"/>
    <col min="15097" max="15097" width="1.5703125" style="325" customWidth="1"/>
    <col min="15098" max="15100" width="14.28515625" style="325" customWidth="1"/>
    <col min="15101" max="15101" width="1.5703125" style="325" customWidth="1"/>
    <col min="15102" max="15102" width="15.7109375" style="325" bestFit="1" customWidth="1"/>
    <col min="15103" max="15103" width="19.85546875" style="325" bestFit="1" customWidth="1"/>
    <col min="15104" max="15347" width="9.140625" style="325"/>
    <col min="15348" max="15348" width="53.42578125" style="325" customWidth="1"/>
    <col min="15349" max="15349" width="1.42578125" style="325" customWidth="1"/>
    <col min="15350" max="15352" width="14.28515625" style="325" customWidth="1"/>
    <col min="15353" max="15353" width="1.5703125" style="325" customWidth="1"/>
    <col min="15354" max="15356" width="14.28515625" style="325" customWidth="1"/>
    <col min="15357" max="15357" width="1.5703125" style="325" customWidth="1"/>
    <col min="15358" max="15358" width="15.7109375" style="325" bestFit="1" customWidth="1"/>
    <col min="15359" max="15359" width="19.85546875" style="325" bestFit="1" customWidth="1"/>
    <col min="15360" max="15603" width="9.140625" style="325"/>
    <col min="15604" max="15604" width="53.42578125" style="325" customWidth="1"/>
    <col min="15605" max="15605" width="1.42578125" style="325" customWidth="1"/>
    <col min="15606" max="15608" width="14.28515625" style="325" customWidth="1"/>
    <col min="15609" max="15609" width="1.5703125" style="325" customWidth="1"/>
    <col min="15610" max="15612" width="14.28515625" style="325" customWidth="1"/>
    <col min="15613" max="15613" width="1.5703125" style="325" customWidth="1"/>
    <col min="15614" max="15614" width="15.7109375" style="325" bestFit="1" customWidth="1"/>
    <col min="15615" max="15615" width="19.85546875" style="325" bestFit="1" customWidth="1"/>
    <col min="15616" max="15859" width="9.140625" style="325"/>
    <col min="15860" max="15860" width="53.42578125" style="325" customWidth="1"/>
    <col min="15861" max="15861" width="1.42578125" style="325" customWidth="1"/>
    <col min="15862" max="15864" width="14.28515625" style="325" customWidth="1"/>
    <col min="15865" max="15865" width="1.5703125" style="325" customWidth="1"/>
    <col min="15866" max="15868" width="14.28515625" style="325" customWidth="1"/>
    <col min="15869" max="15869" width="1.5703125" style="325" customWidth="1"/>
    <col min="15870" max="15870" width="15.7109375" style="325" bestFit="1" customWidth="1"/>
    <col min="15871" max="15871" width="19.85546875" style="325" bestFit="1" customWidth="1"/>
    <col min="15872" max="16115" width="9.140625" style="325"/>
    <col min="16116" max="16116" width="53.42578125" style="325" customWidth="1"/>
    <col min="16117" max="16117" width="1.42578125" style="325" customWidth="1"/>
    <col min="16118" max="16120" width="14.28515625" style="325" customWidth="1"/>
    <col min="16121" max="16121" width="1.5703125" style="325" customWidth="1"/>
    <col min="16122" max="16124" width="14.28515625" style="325" customWidth="1"/>
    <col min="16125" max="16125" width="1.5703125" style="325" customWidth="1"/>
    <col min="16126" max="16126" width="15.7109375" style="325" bestFit="1" customWidth="1"/>
    <col min="16127" max="16127" width="19.85546875" style="325" bestFit="1" customWidth="1"/>
    <col min="16128" max="16384" width="9.140625" style="325"/>
  </cols>
  <sheetData>
    <row r="1" spans="1:9" s="308" customFormat="1" ht="18" x14ac:dyDescent="0.3">
      <c r="A1" s="27" t="s">
        <v>198</v>
      </c>
      <c r="B1" s="5"/>
      <c r="C1" s="306"/>
      <c r="D1" s="306"/>
      <c r="E1" s="306"/>
      <c r="F1" s="307"/>
      <c r="G1" s="306"/>
      <c r="H1" s="306"/>
      <c r="I1" s="306"/>
    </row>
    <row r="2" spans="1:9" s="32" customFormat="1" ht="18" x14ac:dyDescent="0.3">
      <c r="A2" s="5" t="s">
        <v>216</v>
      </c>
      <c r="B2" s="5"/>
      <c r="C2" s="5"/>
      <c r="D2" s="28"/>
      <c r="E2" s="28"/>
      <c r="F2" s="27"/>
      <c r="G2" s="28"/>
      <c r="H2" s="28"/>
      <c r="I2" s="28"/>
    </row>
    <row r="3" spans="1:9" s="308" customFormat="1" ht="15.75" customHeight="1" x14ac:dyDescent="0.3">
      <c r="A3" s="5" t="s">
        <v>12</v>
      </c>
      <c r="B3" s="5"/>
      <c r="C3" s="309"/>
      <c r="D3" s="310"/>
      <c r="E3" s="310"/>
      <c r="F3" s="311"/>
      <c r="G3" s="309"/>
      <c r="H3" s="310"/>
      <c r="I3" s="312"/>
    </row>
    <row r="4" spans="1:9" s="308" customFormat="1" ht="12.75" customHeight="1" x14ac:dyDescent="0.3">
      <c r="C4" s="313"/>
      <c r="D4" s="313"/>
      <c r="E4" s="313"/>
      <c r="F4" s="314"/>
      <c r="G4" s="313"/>
      <c r="H4" s="313"/>
      <c r="I4" s="313"/>
    </row>
    <row r="5" spans="1:9" s="320" customFormat="1" ht="18" x14ac:dyDescent="0.3">
      <c r="A5" s="315"/>
      <c r="B5" s="316"/>
      <c r="C5" s="708" t="s">
        <v>22</v>
      </c>
      <c r="D5" s="709"/>
      <c r="E5" s="710"/>
      <c r="F5" s="317"/>
      <c r="G5" s="211" t="s">
        <v>23</v>
      </c>
      <c r="H5" s="318"/>
      <c r="I5" s="319"/>
    </row>
    <row r="6" spans="1:9" s="323" customFormat="1" ht="42.75" customHeight="1" x14ac:dyDescent="0.3">
      <c r="A6" s="711" t="s">
        <v>158</v>
      </c>
      <c r="B6" s="321"/>
      <c r="C6" s="47" t="s">
        <v>25</v>
      </c>
      <c r="D6" s="48" t="s">
        <v>26</v>
      </c>
      <c r="E6" s="49" t="s">
        <v>27</v>
      </c>
      <c r="F6" s="322"/>
      <c r="G6" s="51" t="s">
        <v>25</v>
      </c>
      <c r="H6" s="52" t="s">
        <v>26</v>
      </c>
      <c r="I6" s="53" t="s">
        <v>27</v>
      </c>
    </row>
    <row r="7" spans="1:9" s="320" customFormat="1" x14ac:dyDescent="0.3">
      <c r="A7" s="712"/>
      <c r="B7" s="316"/>
      <c r="C7" s="60" t="s">
        <v>30</v>
      </c>
      <c r="D7" s="61" t="s">
        <v>30</v>
      </c>
      <c r="E7" s="62" t="s">
        <v>31</v>
      </c>
      <c r="F7" s="324"/>
      <c r="G7" s="60" t="s">
        <v>30</v>
      </c>
      <c r="H7" s="61" t="s">
        <v>30</v>
      </c>
      <c r="I7" s="62" t="s">
        <v>31</v>
      </c>
    </row>
    <row r="8" spans="1:9" s="349" customFormat="1" ht="21.75" customHeight="1" x14ac:dyDescent="0.3">
      <c r="A8" s="348" t="s">
        <v>159</v>
      </c>
      <c r="C8" s="191">
        <v>2</v>
      </c>
      <c r="D8" s="191">
        <v>2</v>
      </c>
      <c r="E8" s="191">
        <v>144087</v>
      </c>
      <c r="F8" s="192"/>
      <c r="G8" s="191">
        <v>1</v>
      </c>
      <c r="H8" s="191">
        <v>1</v>
      </c>
      <c r="I8" s="191">
        <v>69459</v>
      </c>
    </row>
    <row r="9" spans="1:9" s="349" customFormat="1" ht="21.75" customHeight="1" x14ac:dyDescent="0.3">
      <c r="A9" s="348" t="s">
        <v>160</v>
      </c>
      <c r="C9" s="191">
        <v>129</v>
      </c>
      <c r="D9" s="191">
        <v>237</v>
      </c>
      <c r="E9" s="191">
        <v>7065468</v>
      </c>
      <c r="F9" s="192"/>
      <c r="G9" s="191">
        <v>35</v>
      </c>
      <c r="H9" s="191">
        <v>68</v>
      </c>
      <c r="I9" s="191">
        <v>1708045</v>
      </c>
    </row>
    <row r="10" spans="1:9" s="349" customFormat="1" ht="21.75" customHeight="1" x14ac:dyDescent="0.3">
      <c r="A10" s="348" t="s">
        <v>161</v>
      </c>
      <c r="C10" s="191">
        <v>2</v>
      </c>
      <c r="D10" s="191">
        <v>2</v>
      </c>
      <c r="E10" s="191">
        <v>109670</v>
      </c>
      <c r="F10" s="192"/>
      <c r="G10" s="191">
        <v>2</v>
      </c>
      <c r="H10" s="191">
        <v>2</v>
      </c>
      <c r="I10" s="191">
        <v>84140</v>
      </c>
    </row>
    <row r="11" spans="1:9" s="349" customFormat="1" ht="21.75" customHeight="1" x14ac:dyDescent="0.3">
      <c r="A11" s="348" t="s">
        <v>162</v>
      </c>
      <c r="C11" s="191">
        <v>23</v>
      </c>
      <c r="D11" s="191">
        <v>42</v>
      </c>
      <c r="E11" s="191">
        <v>1429825</v>
      </c>
      <c r="F11" s="192"/>
      <c r="G11" s="191">
        <v>9</v>
      </c>
      <c r="H11" s="191">
        <v>16</v>
      </c>
      <c r="I11" s="191">
        <v>466176</v>
      </c>
    </row>
    <row r="12" spans="1:9" s="349" customFormat="1" ht="21.75" customHeight="1" x14ac:dyDescent="0.3">
      <c r="A12" s="348" t="s">
        <v>163</v>
      </c>
      <c r="C12" s="191">
        <v>24</v>
      </c>
      <c r="D12" s="191">
        <v>49</v>
      </c>
      <c r="E12" s="191">
        <v>1424142</v>
      </c>
      <c r="F12" s="192"/>
      <c r="G12" s="191">
        <v>6</v>
      </c>
      <c r="H12" s="191">
        <v>8</v>
      </c>
      <c r="I12" s="191">
        <v>255619</v>
      </c>
    </row>
    <row r="13" spans="1:9" s="349" customFormat="1" ht="21.75" customHeight="1" x14ac:dyDescent="0.3">
      <c r="A13" s="348" t="s">
        <v>164</v>
      </c>
      <c r="C13" s="191">
        <v>18</v>
      </c>
      <c r="D13" s="191">
        <v>32</v>
      </c>
      <c r="E13" s="191">
        <v>1080646</v>
      </c>
      <c r="F13" s="192"/>
      <c r="G13" s="191">
        <v>5</v>
      </c>
      <c r="H13" s="191">
        <v>14</v>
      </c>
      <c r="I13" s="191">
        <v>278351</v>
      </c>
    </row>
    <row r="14" spans="1:9" s="349" customFormat="1" ht="21.75" customHeight="1" x14ac:dyDescent="0.3">
      <c r="A14" s="348" t="s">
        <v>131</v>
      </c>
      <c r="C14" s="191">
        <v>88</v>
      </c>
      <c r="D14" s="191">
        <v>201</v>
      </c>
      <c r="E14" s="191">
        <v>5474320</v>
      </c>
      <c r="F14" s="192"/>
      <c r="G14" s="191">
        <v>23</v>
      </c>
      <c r="H14" s="191">
        <v>59</v>
      </c>
      <c r="I14" s="191">
        <v>1237043</v>
      </c>
    </row>
    <row r="15" spans="1:9" s="349" customFormat="1" ht="21.75" customHeight="1" x14ac:dyDescent="0.3">
      <c r="A15" s="348" t="s">
        <v>165</v>
      </c>
      <c r="C15" s="191">
        <v>10</v>
      </c>
      <c r="D15" s="191">
        <v>23</v>
      </c>
      <c r="E15" s="191">
        <v>579999</v>
      </c>
      <c r="F15" s="192"/>
      <c r="G15" s="191">
        <v>5</v>
      </c>
      <c r="H15" s="191">
        <v>14</v>
      </c>
      <c r="I15" s="191">
        <v>249989</v>
      </c>
    </row>
    <row r="16" spans="1:9" s="349" customFormat="1" ht="21.75" customHeight="1" x14ac:dyDescent="0.3">
      <c r="A16" s="348" t="s">
        <v>166</v>
      </c>
      <c r="C16" s="191">
        <v>22</v>
      </c>
      <c r="D16" s="191">
        <v>35</v>
      </c>
      <c r="E16" s="191">
        <v>1269254</v>
      </c>
      <c r="F16" s="192"/>
      <c r="G16" s="191">
        <v>13</v>
      </c>
      <c r="H16" s="191">
        <v>22</v>
      </c>
      <c r="I16" s="191">
        <v>534979</v>
      </c>
    </row>
    <row r="17" spans="1:9" s="349" customFormat="1" ht="21.75" customHeight="1" x14ac:dyDescent="0.3">
      <c r="A17" s="348" t="s">
        <v>167</v>
      </c>
      <c r="C17" s="191">
        <v>3</v>
      </c>
      <c r="D17" s="191">
        <v>5</v>
      </c>
      <c r="E17" s="191">
        <v>132400</v>
      </c>
      <c r="F17" s="192"/>
      <c r="G17" s="191">
        <v>3</v>
      </c>
      <c r="H17" s="191">
        <v>5</v>
      </c>
      <c r="I17" s="191">
        <v>121900</v>
      </c>
    </row>
    <row r="18" spans="1:9" s="349" customFormat="1" ht="21.75" customHeight="1" x14ac:dyDescent="0.3">
      <c r="A18" s="348" t="s">
        <v>168</v>
      </c>
      <c r="C18" s="191">
        <v>42</v>
      </c>
      <c r="D18" s="191">
        <v>88</v>
      </c>
      <c r="E18" s="191">
        <v>2617362</v>
      </c>
      <c r="F18" s="192"/>
      <c r="G18" s="191">
        <v>21</v>
      </c>
      <c r="H18" s="191">
        <v>47</v>
      </c>
      <c r="I18" s="191">
        <v>1273190</v>
      </c>
    </row>
    <row r="19" spans="1:9" s="349" customFormat="1" ht="21.75" customHeight="1" x14ac:dyDescent="0.3">
      <c r="A19" s="348" t="s">
        <v>169</v>
      </c>
      <c r="C19" s="191">
        <v>14</v>
      </c>
      <c r="D19" s="191">
        <v>23</v>
      </c>
      <c r="E19" s="191">
        <v>804602</v>
      </c>
      <c r="F19" s="192"/>
      <c r="G19" s="191">
        <v>5</v>
      </c>
      <c r="H19" s="191">
        <v>5</v>
      </c>
      <c r="I19" s="191">
        <v>227840</v>
      </c>
    </row>
    <row r="20" spans="1:9" s="349" customFormat="1" ht="21.75" customHeight="1" x14ac:dyDescent="0.3">
      <c r="A20" s="348" t="s">
        <v>170</v>
      </c>
      <c r="C20" s="191">
        <v>8</v>
      </c>
      <c r="D20" s="191">
        <v>18</v>
      </c>
      <c r="E20" s="191">
        <v>529330</v>
      </c>
      <c r="F20" s="192"/>
      <c r="G20" s="191">
        <v>4</v>
      </c>
      <c r="H20" s="191">
        <v>9</v>
      </c>
      <c r="I20" s="191">
        <v>236616</v>
      </c>
    </row>
    <row r="21" spans="1:9" s="349" customFormat="1" ht="21.75" customHeight="1" x14ac:dyDescent="0.3">
      <c r="A21" s="348" t="s">
        <v>171</v>
      </c>
      <c r="C21" s="191">
        <v>24</v>
      </c>
      <c r="D21" s="191">
        <v>40</v>
      </c>
      <c r="E21" s="191">
        <v>1126506</v>
      </c>
      <c r="F21" s="192"/>
      <c r="G21" s="191">
        <v>8</v>
      </c>
      <c r="H21" s="191">
        <v>14</v>
      </c>
      <c r="I21" s="191">
        <v>302942</v>
      </c>
    </row>
    <row r="22" spans="1:9" s="349" customFormat="1" ht="21.75" customHeight="1" x14ac:dyDescent="0.3">
      <c r="A22" s="348" t="s">
        <v>256</v>
      </c>
      <c r="C22" s="191">
        <v>3</v>
      </c>
      <c r="D22" s="191">
        <v>10</v>
      </c>
      <c r="E22" s="191">
        <v>216921</v>
      </c>
      <c r="F22" s="192"/>
      <c r="G22" s="191">
        <v>0</v>
      </c>
      <c r="H22" s="191">
        <v>0</v>
      </c>
      <c r="I22" s="191">
        <v>0</v>
      </c>
    </row>
    <row r="23" spans="1:9" s="349" customFormat="1" ht="21.75" customHeight="1" x14ac:dyDescent="0.3">
      <c r="A23" s="348" t="s">
        <v>172</v>
      </c>
      <c r="C23" s="191">
        <v>17</v>
      </c>
      <c r="D23" s="191">
        <v>36</v>
      </c>
      <c r="E23" s="191">
        <v>1091433</v>
      </c>
      <c r="F23" s="192"/>
      <c r="G23" s="191">
        <v>7</v>
      </c>
      <c r="H23" s="191">
        <v>17</v>
      </c>
      <c r="I23" s="191">
        <v>341831</v>
      </c>
    </row>
    <row r="24" spans="1:9" s="349" customFormat="1" ht="21.75" customHeight="1" x14ac:dyDescent="0.3">
      <c r="A24" s="348" t="s">
        <v>173</v>
      </c>
      <c r="C24" s="191">
        <v>6</v>
      </c>
      <c r="D24" s="191">
        <v>11</v>
      </c>
      <c r="E24" s="191">
        <v>411135</v>
      </c>
      <c r="F24" s="192"/>
      <c r="G24" s="191">
        <v>5</v>
      </c>
      <c r="H24" s="191">
        <v>10</v>
      </c>
      <c r="I24" s="191">
        <v>283630</v>
      </c>
    </row>
    <row r="25" spans="1:9" s="349" customFormat="1" ht="21.75" customHeight="1" x14ac:dyDescent="0.3">
      <c r="A25" s="348" t="s">
        <v>174</v>
      </c>
      <c r="C25" s="191">
        <v>16</v>
      </c>
      <c r="D25" s="191">
        <v>25</v>
      </c>
      <c r="E25" s="191">
        <v>978603</v>
      </c>
      <c r="F25" s="192"/>
      <c r="G25" s="191">
        <v>5</v>
      </c>
      <c r="H25" s="191">
        <v>10</v>
      </c>
      <c r="I25" s="191">
        <v>262925</v>
      </c>
    </row>
    <row r="26" spans="1:9" s="349" customFormat="1" ht="21.75" customHeight="1" x14ac:dyDescent="0.3">
      <c r="A26" s="348" t="s">
        <v>257</v>
      </c>
      <c r="C26" s="191">
        <v>2</v>
      </c>
      <c r="D26" s="191">
        <v>3</v>
      </c>
      <c r="E26" s="191">
        <v>108569</v>
      </c>
      <c r="F26" s="192"/>
      <c r="G26" s="191">
        <v>2</v>
      </c>
      <c r="H26" s="191">
        <v>3</v>
      </c>
      <c r="I26" s="191">
        <v>61896</v>
      </c>
    </row>
    <row r="27" spans="1:9" s="349" customFormat="1" ht="21.75" customHeight="1" x14ac:dyDescent="0.3">
      <c r="A27" s="348" t="s">
        <v>258</v>
      </c>
      <c r="C27" s="191">
        <v>7</v>
      </c>
      <c r="D27" s="191">
        <v>22</v>
      </c>
      <c r="E27" s="191">
        <v>437038</v>
      </c>
      <c r="F27" s="192"/>
      <c r="G27" s="191">
        <v>3</v>
      </c>
      <c r="H27" s="191">
        <v>6</v>
      </c>
      <c r="I27" s="191">
        <v>163465</v>
      </c>
    </row>
    <row r="28" spans="1:9" s="349" customFormat="1" ht="21.75" customHeight="1" x14ac:dyDescent="0.3">
      <c r="A28" s="348" t="s">
        <v>175</v>
      </c>
      <c r="C28" s="191">
        <v>16</v>
      </c>
      <c r="D28" s="191">
        <v>36</v>
      </c>
      <c r="E28" s="191">
        <v>926961</v>
      </c>
      <c r="F28" s="192"/>
      <c r="G28" s="191">
        <v>6</v>
      </c>
      <c r="H28" s="191">
        <v>15</v>
      </c>
      <c r="I28" s="191">
        <v>275263</v>
      </c>
    </row>
    <row r="29" spans="1:9" s="349" customFormat="1" ht="21.75" customHeight="1" x14ac:dyDescent="0.3">
      <c r="A29" s="348" t="s">
        <v>176</v>
      </c>
      <c r="C29" s="191">
        <v>44</v>
      </c>
      <c r="D29" s="191">
        <v>97</v>
      </c>
      <c r="E29" s="191">
        <v>2717365</v>
      </c>
      <c r="F29" s="192"/>
      <c r="G29" s="191">
        <v>15</v>
      </c>
      <c r="H29" s="191">
        <v>27</v>
      </c>
      <c r="I29" s="191">
        <v>757545</v>
      </c>
    </row>
    <row r="30" spans="1:9" s="349" customFormat="1" ht="21.75" customHeight="1" x14ac:dyDescent="0.3">
      <c r="A30" s="348" t="s">
        <v>177</v>
      </c>
      <c r="C30" s="191">
        <v>20</v>
      </c>
      <c r="D30" s="191">
        <v>43</v>
      </c>
      <c r="E30" s="191">
        <v>1341703</v>
      </c>
      <c r="F30" s="192"/>
      <c r="G30" s="191">
        <v>7</v>
      </c>
      <c r="H30" s="191">
        <v>18</v>
      </c>
      <c r="I30" s="191">
        <v>492250</v>
      </c>
    </row>
    <row r="31" spans="1:9" s="349" customFormat="1" ht="21.75" customHeight="1" x14ac:dyDescent="0.3">
      <c r="A31" s="348" t="s">
        <v>178</v>
      </c>
      <c r="C31" s="191">
        <v>13</v>
      </c>
      <c r="D31" s="191">
        <v>26</v>
      </c>
      <c r="E31" s="191">
        <v>791942</v>
      </c>
      <c r="F31" s="192"/>
      <c r="G31" s="191">
        <v>5</v>
      </c>
      <c r="H31" s="191">
        <v>11</v>
      </c>
      <c r="I31" s="191">
        <v>253201</v>
      </c>
    </row>
    <row r="32" spans="1:9" s="349" customFormat="1" ht="21.75" customHeight="1" x14ac:dyDescent="0.3">
      <c r="A32" s="348" t="s">
        <v>179</v>
      </c>
      <c r="C32" s="191">
        <v>17</v>
      </c>
      <c r="D32" s="191">
        <v>20</v>
      </c>
      <c r="E32" s="191">
        <v>962346</v>
      </c>
      <c r="F32" s="192"/>
      <c r="G32" s="191">
        <v>4</v>
      </c>
      <c r="H32" s="191">
        <v>5</v>
      </c>
      <c r="I32" s="191">
        <v>242615</v>
      </c>
    </row>
    <row r="33" spans="1:9" s="349" customFormat="1" ht="21.75" customHeight="1" x14ac:dyDescent="0.3">
      <c r="A33" s="348" t="s">
        <v>180</v>
      </c>
      <c r="C33" s="191">
        <v>40</v>
      </c>
      <c r="D33" s="191">
        <v>58</v>
      </c>
      <c r="E33" s="191">
        <v>2329376</v>
      </c>
      <c r="F33" s="192"/>
      <c r="G33" s="191">
        <v>16</v>
      </c>
      <c r="H33" s="191">
        <v>26</v>
      </c>
      <c r="I33" s="191">
        <v>781287</v>
      </c>
    </row>
    <row r="34" spans="1:9" s="349" customFormat="1" ht="21.75" customHeight="1" x14ac:dyDescent="0.3">
      <c r="A34" s="348" t="s">
        <v>181</v>
      </c>
      <c r="C34" s="191">
        <v>7</v>
      </c>
      <c r="D34" s="191">
        <v>15</v>
      </c>
      <c r="E34" s="191">
        <v>298341</v>
      </c>
      <c r="F34" s="192"/>
      <c r="G34" s="191">
        <v>2</v>
      </c>
      <c r="H34" s="191">
        <v>3</v>
      </c>
      <c r="I34" s="191">
        <v>85467</v>
      </c>
    </row>
    <row r="35" spans="1:9" s="349" customFormat="1" ht="21.75" customHeight="1" x14ac:dyDescent="0.3">
      <c r="A35" s="348" t="s">
        <v>182</v>
      </c>
      <c r="C35" s="191">
        <v>3</v>
      </c>
      <c r="D35" s="191">
        <v>7</v>
      </c>
      <c r="E35" s="191">
        <v>184229</v>
      </c>
      <c r="F35" s="192"/>
      <c r="G35" s="191">
        <v>1</v>
      </c>
      <c r="H35" s="191">
        <v>2</v>
      </c>
      <c r="I35" s="191">
        <v>74764</v>
      </c>
    </row>
    <row r="36" spans="1:9" s="349" customFormat="1" ht="21.75" customHeight="1" x14ac:dyDescent="0.3">
      <c r="A36" s="348" t="s">
        <v>183</v>
      </c>
      <c r="C36" s="191">
        <v>82</v>
      </c>
      <c r="D36" s="191">
        <v>151</v>
      </c>
      <c r="E36" s="191">
        <v>4694494</v>
      </c>
      <c r="F36" s="192"/>
      <c r="G36" s="191">
        <v>28</v>
      </c>
      <c r="H36" s="191">
        <v>47</v>
      </c>
      <c r="I36" s="191">
        <v>1203843</v>
      </c>
    </row>
    <row r="37" spans="1:9" s="349" customFormat="1" ht="21.75" customHeight="1" x14ac:dyDescent="0.3">
      <c r="A37" s="348" t="s">
        <v>259</v>
      </c>
      <c r="C37" s="191">
        <v>1</v>
      </c>
      <c r="D37" s="191">
        <v>1</v>
      </c>
      <c r="E37" s="191">
        <v>67313</v>
      </c>
      <c r="F37" s="192"/>
      <c r="G37" s="191">
        <v>1</v>
      </c>
      <c r="H37" s="191">
        <v>1</v>
      </c>
      <c r="I37" s="191">
        <v>33963</v>
      </c>
    </row>
    <row r="38" spans="1:9" s="349" customFormat="1" ht="21.75" customHeight="1" x14ac:dyDescent="0.3">
      <c r="A38" s="348" t="s">
        <v>184</v>
      </c>
      <c r="C38" s="191">
        <v>21</v>
      </c>
      <c r="D38" s="191">
        <v>46</v>
      </c>
      <c r="E38" s="191">
        <v>1293814</v>
      </c>
      <c r="F38" s="192"/>
      <c r="G38" s="191">
        <v>7</v>
      </c>
      <c r="H38" s="191">
        <v>25</v>
      </c>
      <c r="I38" s="191">
        <v>355005</v>
      </c>
    </row>
    <row r="39" spans="1:9" s="349" customFormat="1" ht="21.75" customHeight="1" x14ac:dyDescent="0.3">
      <c r="A39" s="348" t="s">
        <v>185</v>
      </c>
      <c r="C39" s="191">
        <v>7</v>
      </c>
      <c r="D39" s="191">
        <v>11</v>
      </c>
      <c r="E39" s="191">
        <v>421950</v>
      </c>
      <c r="F39" s="192"/>
      <c r="G39" s="191">
        <v>1</v>
      </c>
      <c r="H39" s="191">
        <v>1</v>
      </c>
      <c r="I39" s="191">
        <v>38980</v>
      </c>
    </row>
    <row r="40" spans="1:9" s="349" customFormat="1" ht="21.75" customHeight="1" x14ac:dyDescent="0.3">
      <c r="A40" s="348" t="s">
        <v>186</v>
      </c>
      <c r="C40" s="191">
        <v>29</v>
      </c>
      <c r="D40" s="191">
        <v>45</v>
      </c>
      <c r="E40" s="191">
        <v>1637528</v>
      </c>
      <c r="F40" s="192"/>
      <c r="G40" s="191">
        <v>13</v>
      </c>
      <c r="H40" s="191">
        <v>22</v>
      </c>
      <c r="I40" s="191">
        <v>634324</v>
      </c>
    </row>
    <row r="41" spans="1:9" s="349" customFormat="1" ht="21.75" customHeight="1" x14ac:dyDescent="0.3">
      <c r="A41" s="348" t="s">
        <v>187</v>
      </c>
      <c r="C41" s="191">
        <v>43</v>
      </c>
      <c r="D41" s="191">
        <v>75</v>
      </c>
      <c r="E41" s="191">
        <v>2302103</v>
      </c>
      <c r="F41" s="192"/>
      <c r="G41" s="191">
        <v>13</v>
      </c>
      <c r="H41" s="191">
        <v>19</v>
      </c>
      <c r="I41" s="191">
        <v>614917</v>
      </c>
    </row>
    <row r="42" spans="1:9" s="349" customFormat="1" ht="21.75" customHeight="1" x14ac:dyDescent="0.3">
      <c r="A42" s="348" t="s">
        <v>188</v>
      </c>
      <c r="C42" s="191">
        <v>10</v>
      </c>
      <c r="D42" s="191">
        <v>20</v>
      </c>
      <c r="E42" s="191">
        <v>496223</v>
      </c>
      <c r="F42" s="192"/>
      <c r="G42" s="191">
        <v>4</v>
      </c>
      <c r="H42" s="191">
        <v>10</v>
      </c>
      <c r="I42" s="191">
        <v>159239</v>
      </c>
    </row>
    <row r="43" spans="1:9" s="349" customFormat="1" ht="21.75" customHeight="1" x14ac:dyDescent="0.3">
      <c r="A43" s="348" t="s">
        <v>189</v>
      </c>
      <c r="C43" s="191">
        <v>20</v>
      </c>
      <c r="D43" s="191">
        <v>53</v>
      </c>
      <c r="E43" s="191">
        <v>1188676</v>
      </c>
      <c r="F43" s="192"/>
      <c r="G43" s="191">
        <v>7</v>
      </c>
      <c r="H43" s="191">
        <v>26</v>
      </c>
      <c r="I43" s="191">
        <v>420409</v>
      </c>
    </row>
    <row r="44" spans="1:9" s="349" customFormat="1" ht="21.75" customHeight="1" x14ac:dyDescent="0.3">
      <c r="A44" s="348" t="s">
        <v>190</v>
      </c>
      <c r="C44" s="191">
        <v>5</v>
      </c>
      <c r="D44" s="191">
        <v>8</v>
      </c>
      <c r="E44" s="191">
        <v>325756</v>
      </c>
      <c r="F44" s="192"/>
      <c r="G44" s="191">
        <v>0</v>
      </c>
      <c r="H44" s="191">
        <v>0</v>
      </c>
      <c r="I44" s="191">
        <v>0</v>
      </c>
    </row>
    <row r="45" spans="1:9" s="349" customFormat="1" ht="21.75" customHeight="1" x14ac:dyDescent="0.3">
      <c r="A45" s="348" t="s">
        <v>191</v>
      </c>
      <c r="C45" s="191">
        <v>4</v>
      </c>
      <c r="D45" s="191">
        <v>7</v>
      </c>
      <c r="E45" s="191">
        <v>196668</v>
      </c>
      <c r="F45" s="192"/>
      <c r="G45" s="191">
        <v>2</v>
      </c>
      <c r="H45" s="191">
        <v>4</v>
      </c>
      <c r="I45" s="191">
        <v>115801</v>
      </c>
    </row>
    <row r="46" spans="1:9" s="349" customFormat="1" ht="21.75" customHeight="1" x14ac:dyDescent="0.3">
      <c r="A46" s="348" t="s">
        <v>192</v>
      </c>
      <c r="C46" s="191">
        <v>12</v>
      </c>
      <c r="D46" s="191">
        <v>16</v>
      </c>
      <c r="E46" s="191">
        <v>636298</v>
      </c>
      <c r="F46" s="192"/>
      <c r="G46" s="191">
        <v>6</v>
      </c>
      <c r="H46" s="191">
        <v>8</v>
      </c>
      <c r="I46" s="191">
        <v>248833</v>
      </c>
    </row>
    <row r="47" spans="1:9" s="349" customFormat="1" ht="21.75" customHeight="1" x14ac:dyDescent="0.3">
      <c r="A47" s="348" t="s">
        <v>193</v>
      </c>
      <c r="C47" s="191">
        <v>30</v>
      </c>
      <c r="D47" s="191">
        <v>57</v>
      </c>
      <c r="E47" s="191">
        <v>1909089</v>
      </c>
      <c r="F47" s="192"/>
      <c r="G47" s="191">
        <v>11</v>
      </c>
      <c r="H47" s="191">
        <v>20</v>
      </c>
      <c r="I47" s="191">
        <v>547662</v>
      </c>
    </row>
    <row r="48" spans="1:9" s="349" customFormat="1" ht="21.75" customHeight="1" x14ac:dyDescent="0.3">
      <c r="A48" s="348" t="s">
        <v>194</v>
      </c>
      <c r="C48" s="191">
        <v>2</v>
      </c>
      <c r="D48" s="191">
        <v>2</v>
      </c>
      <c r="E48" s="191">
        <v>149701</v>
      </c>
      <c r="F48" s="192"/>
      <c r="G48" s="191">
        <v>1</v>
      </c>
      <c r="H48" s="191">
        <v>1</v>
      </c>
      <c r="I48" s="191">
        <v>41006</v>
      </c>
    </row>
    <row r="49" spans="1:9" s="349" customFormat="1" ht="21.75" customHeight="1" x14ac:dyDescent="0.3">
      <c r="A49" s="348" t="s">
        <v>195</v>
      </c>
      <c r="C49" s="191">
        <v>17</v>
      </c>
      <c r="D49" s="191">
        <v>35</v>
      </c>
      <c r="E49" s="191">
        <v>899585</v>
      </c>
      <c r="F49" s="192"/>
      <c r="G49" s="191">
        <v>4</v>
      </c>
      <c r="H49" s="191">
        <v>10</v>
      </c>
      <c r="I49" s="191">
        <v>202101</v>
      </c>
    </row>
    <row r="50" spans="1:9" s="349" customFormat="1" ht="21.75" customHeight="1" x14ac:dyDescent="0.3">
      <c r="A50" s="348" t="s">
        <v>196</v>
      </c>
      <c r="C50" s="191">
        <v>14</v>
      </c>
      <c r="D50" s="191">
        <v>33</v>
      </c>
      <c r="E50" s="191">
        <v>833189</v>
      </c>
      <c r="F50" s="192"/>
      <c r="G50" s="191">
        <v>7</v>
      </c>
      <c r="H50" s="191">
        <v>23</v>
      </c>
      <c r="I50" s="191">
        <v>398515</v>
      </c>
    </row>
    <row r="51" spans="1:9" s="349" customFormat="1" ht="21.75" customHeight="1" x14ac:dyDescent="0.3">
      <c r="A51" s="348" t="s">
        <v>197</v>
      </c>
      <c r="C51" s="191">
        <v>19</v>
      </c>
      <c r="D51" s="191">
        <v>57</v>
      </c>
      <c r="E51" s="191">
        <v>1187348</v>
      </c>
      <c r="F51" s="192"/>
      <c r="G51" s="191">
        <v>6</v>
      </c>
      <c r="H51" s="191">
        <v>14</v>
      </c>
      <c r="I51" s="191">
        <v>421312</v>
      </c>
    </row>
    <row r="52" spans="1:9" ht="12.75" customHeight="1" x14ac:dyDescent="0.3">
      <c r="A52" s="328"/>
      <c r="B52" s="329"/>
      <c r="C52" s="330"/>
      <c r="D52" s="331"/>
      <c r="E52" s="332"/>
      <c r="F52" s="333"/>
      <c r="G52" s="330"/>
      <c r="H52" s="331"/>
      <c r="I52" s="332"/>
    </row>
    <row r="53" spans="1:9" s="308" customFormat="1" x14ac:dyDescent="0.3">
      <c r="A53" s="334" t="s">
        <v>111</v>
      </c>
      <c r="B53" s="335"/>
      <c r="C53" s="336">
        <f>SUM(C8:C51)</f>
        <v>936</v>
      </c>
      <c r="D53" s="337">
        <f>SUM(D8:D51)</f>
        <v>1823</v>
      </c>
      <c r="E53" s="338">
        <f>SUM(E8:E51)</f>
        <v>54823308</v>
      </c>
      <c r="F53" s="339"/>
      <c r="G53" s="336">
        <f>SUM(G8:G51)</f>
        <v>329</v>
      </c>
      <c r="H53" s="337">
        <f>SUM(H8:H51)</f>
        <v>668</v>
      </c>
      <c r="I53" s="338">
        <f>SUM(I8:I51)</f>
        <v>16558338</v>
      </c>
    </row>
    <row r="54" spans="1:9" x14ac:dyDescent="0.3">
      <c r="A54" s="340"/>
      <c r="C54" s="341"/>
      <c r="D54" s="342"/>
      <c r="E54" s="343"/>
      <c r="F54" s="344"/>
      <c r="G54" s="341"/>
      <c r="H54" s="342"/>
      <c r="I54" s="345"/>
    </row>
    <row r="55" spans="1:9" s="134" customFormat="1" x14ac:dyDescent="0.3">
      <c r="A55" s="130"/>
      <c r="B55" s="130"/>
      <c r="C55" s="346"/>
      <c r="D55" s="346"/>
      <c r="E55" s="346"/>
      <c r="F55" s="347"/>
      <c r="G55" s="346"/>
      <c r="H55" s="346"/>
      <c r="I55" s="346"/>
    </row>
    <row r="56" spans="1:9" s="32" customFormat="1" x14ac:dyDescent="0.3">
      <c r="A56" s="129" t="s">
        <v>112</v>
      </c>
      <c r="C56" s="81"/>
      <c r="D56" s="81"/>
      <c r="E56" s="82"/>
      <c r="F56" s="83"/>
      <c r="G56" s="81"/>
      <c r="H56" s="81"/>
      <c r="I56" s="82"/>
    </row>
    <row r="57" spans="1:9" s="134" customFormat="1" ht="12.75" customHeight="1" x14ac:dyDescent="0.3">
      <c r="A57" s="129" t="s">
        <v>113</v>
      </c>
      <c r="B57" s="130"/>
      <c r="C57" s="131"/>
      <c r="D57" s="131"/>
      <c r="E57" s="131"/>
      <c r="F57" s="132"/>
      <c r="G57" s="131"/>
      <c r="H57" s="131"/>
      <c r="I57" s="131"/>
    </row>
    <row r="58" spans="1:9" s="141" customFormat="1" ht="12.75" customHeight="1" x14ac:dyDescent="0.3">
      <c r="A58" s="135" t="s">
        <v>114</v>
      </c>
      <c r="B58" s="136"/>
      <c r="C58" s="137"/>
      <c r="D58" s="137"/>
      <c r="E58" s="138"/>
      <c r="F58" s="83"/>
      <c r="G58" s="137"/>
      <c r="H58" s="137"/>
      <c r="I58" s="138"/>
    </row>
    <row r="59" spans="1:9" s="32" customFormat="1" x14ac:dyDescent="0.3">
      <c r="A59" s="23" t="s">
        <v>270</v>
      </c>
      <c r="B59" s="24"/>
      <c r="C59" s="81"/>
      <c r="D59" s="81"/>
      <c r="E59" s="82"/>
      <c r="F59" s="83"/>
      <c r="G59" s="81"/>
      <c r="H59" s="81"/>
      <c r="I59" s="82"/>
    </row>
    <row r="60" spans="1:9" x14ac:dyDescent="0.3">
      <c r="C60" s="81"/>
      <c r="D60" s="81"/>
      <c r="E60" s="82"/>
      <c r="F60" s="83"/>
      <c r="G60" s="81"/>
      <c r="H60" s="81"/>
      <c r="I60" s="82"/>
    </row>
  </sheetData>
  <mergeCells count="2">
    <mergeCell ref="C5:E5"/>
    <mergeCell ref="A6:A7"/>
  </mergeCells>
  <printOptions horizontalCentered="1"/>
  <pageMargins left="0" right="0" top="0.39370078740157483" bottom="0.39370078740157483" header="0" footer="0"/>
  <pageSetup scale="75" orientation="landscape" verticalDpi="0" r:id="rId1"/>
  <headerFooter>
    <oddFooter>&amp;R&amp;P /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8"/>
  <sheetViews>
    <sheetView workbookViewId="0"/>
  </sheetViews>
  <sheetFormatPr defaultRowHeight="15" x14ac:dyDescent="0.3"/>
  <cols>
    <col min="1" max="1" width="37" style="562" customWidth="1"/>
    <col min="2" max="2" width="1.42578125" style="562" customWidth="1"/>
    <col min="3" max="5" width="14.28515625" style="612" customWidth="1"/>
    <col min="6" max="6" width="1.42578125" style="613" customWidth="1"/>
    <col min="7" max="9" width="14.28515625" style="612" customWidth="1"/>
    <col min="10" max="10" width="1.42578125" style="614" customWidth="1"/>
    <col min="11" max="11" width="21.140625" style="614" customWidth="1"/>
    <col min="12" max="12" width="26" style="614" customWidth="1"/>
    <col min="13" max="13" width="9.140625" style="486"/>
    <col min="14" max="14" width="26.28515625" style="486" customWidth="1"/>
    <col min="15" max="256" width="9.140625" style="486"/>
    <col min="257" max="257" width="22.42578125" style="486" customWidth="1"/>
    <col min="258" max="258" width="1.42578125" style="486" customWidth="1"/>
    <col min="259" max="261" width="14.28515625" style="486" customWidth="1"/>
    <col min="262" max="262" width="1.42578125" style="486" customWidth="1"/>
    <col min="263" max="265" width="14.28515625" style="486" customWidth="1"/>
    <col min="266" max="266" width="1.42578125" style="486" customWidth="1"/>
    <col min="267" max="267" width="15.7109375" style="486" bestFit="1" customWidth="1"/>
    <col min="268" max="268" width="19.85546875" style="486" bestFit="1" customWidth="1"/>
    <col min="269" max="512" width="9.140625" style="486"/>
    <col min="513" max="513" width="22.42578125" style="486" customWidth="1"/>
    <col min="514" max="514" width="1.42578125" style="486" customWidth="1"/>
    <col min="515" max="517" width="14.28515625" style="486" customWidth="1"/>
    <col min="518" max="518" width="1.42578125" style="486" customWidth="1"/>
    <col min="519" max="521" width="14.28515625" style="486" customWidth="1"/>
    <col min="522" max="522" width="1.42578125" style="486" customWidth="1"/>
    <col min="523" max="523" width="15.7109375" style="486" bestFit="1" customWidth="1"/>
    <col min="524" max="524" width="19.85546875" style="486" bestFit="1" customWidth="1"/>
    <col min="525" max="768" width="9.140625" style="486"/>
    <col min="769" max="769" width="22.42578125" style="486" customWidth="1"/>
    <col min="770" max="770" width="1.42578125" style="486" customWidth="1"/>
    <col min="771" max="773" width="14.28515625" style="486" customWidth="1"/>
    <col min="774" max="774" width="1.42578125" style="486" customWidth="1"/>
    <col min="775" max="777" width="14.28515625" style="486" customWidth="1"/>
    <col min="778" max="778" width="1.42578125" style="486" customWidth="1"/>
    <col min="779" max="779" width="15.7109375" style="486" bestFit="1" customWidth="1"/>
    <col min="780" max="780" width="19.85546875" style="486" bestFit="1" customWidth="1"/>
    <col min="781" max="1024" width="9.140625" style="486"/>
    <col min="1025" max="1025" width="22.42578125" style="486" customWidth="1"/>
    <col min="1026" max="1026" width="1.42578125" style="486" customWidth="1"/>
    <col min="1027" max="1029" width="14.28515625" style="486" customWidth="1"/>
    <col min="1030" max="1030" width="1.42578125" style="486" customWidth="1"/>
    <col min="1031" max="1033" width="14.28515625" style="486" customWidth="1"/>
    <col min="1034" max="1034" width="1.42578125" style="486" customWidth="1"/>
    <col min="1035" max="1035" width="15.7109375" style="486" bestFit="1" customWidth="1"/>
    <col min="1036" max="1036" width="19.85546875" style="486" bestFit="1" customWidth="1"/>
    <col min="1037" max="1280" width="9.140625" style="486"/>
    <col min="1281" max="1281" width="22.42578125" style="486" customWidth="1"/>
    <col min="1282" max="1282" width="1.42578125" style="486" customWidth="1"/>
    <col min="1283" max="1285" width="14.28515625" style="486" customWidth="1"/>
    <col min="1286" max="1286" width="1.42578125" style="486" customWidth="1"/>
    <col min="1287" max="1289" width="14.28515625" style="486" customWidth="1"/>
    <col min="1290" max="1290" width="1.42578125" style="486" customWidth="1"/>
    <col min="1291" max="1291" width="15.7109375" style="486" bestFit="1" customWidth="1"/>
    <col min="1292" max="1292" width="19.85546875" style="486" bestFit="1" customWidth="1"/>
    <col min="1293" max="1536" width="9.140625" style="486"/>
    <col min="1537" max="1537" width="22.42578125" style="486" customWidth="1"/>
    <col min="1538" max="1538" width="1.42578125" style="486" customWidth="1"/>
    <col min="1539" max="1541" width="14.28515625" style="486" customWidth="1"/>
    <col min="1542" max="1542" width="1.42578125" style="486" customWidth="1"/>
    <col min="1543" max="1545" width="14.28515625" style="486" customWidth="1"/>
    <col min="1546" max="1546" width="1.42578125" style="486" customWidth="1"/>
    <col min="1547" max="1547" width="15.7109375" style="486" bestFit="1" customWidth="1"/>
    <col min="1548" max="1548" width="19.85546875" style="486" bestFit="1" customWidth="1"/>
    <col min="1549" max="1792" width="9.140625" style="486"/>
    <col min="1793" max="1793" width="22.42578125" style="486" customWidth="1"/>
    <col min="1794" max="1794" width="1.42578125" style="486" customWidth="1"/>
    <col min="1795" max="1797" width="14.28515625" style="486" customWidth="1"/>
    <col min="1798" max="1798" width="1.42578125" style="486" customWidth="1"/>
    <col min="1799" max="1801" width="14.28515625" style="486" customWidth="1"/>
    <col min="1802" max="1802" width="1.42578125" style="486" customWidth="1"/>
    <col min="1803" max="1803" width="15.7109375" style="486" bestFit="1" customWidth="1"/>
    <col min="1804" max="1804" width="19.85546875" style="486" bestFit="1" customWidth="1"/>
    <col min="1805" max="2048" width="9.140625" style="486"/>
    <col min="2049" max="2049" width="22.42578125" style="486" customWidth="1"/>
    <col min="2050" max="2050" width="1.42578125" style="486" customWidth="1"/>
    <col min="2051" max="2053" width="14.28515625" style="486" customWidth="1"/>
    <col min="2054" max="2054" width="1.42578125" style="486" customWidth="1"/>
    <col min="2055" max="2057" width="14.28515625" style="486" customWidth="1"/>
    <col min="2058" max="2058" width="1.42578125" style="486" customWidth="1"/>
    <col min="2059" max="2059" width="15.7109375" style="486" bestFit="1" customWidth="1"/>
    <col min="2060" max="2060" width="19.85546875" style="486" bestFit="1" customWidth="1"/>
    <col min="2061" max="2304" width="9.140625" style="486"/>
    <col min="2305" max="2305" width="22.42578125" style="486" customWidth="1"/>
    <col min="2306" max="2306" width="1.42578125" style="486" customWidth="1"/>
    <col min="2307" max="2309" width="14.28515625" style="486" customWidth="1"/>
    <col min="2310" max="2310" width="1.42578125" style="486" customWidth="1"/>
    <col min="2311" max="2313" width="14.28515625" style="486" customWidth="1"/>
    <col min="2314" max="2314" width="1.42578125" style="486" customWidth="1"/>
    <col min="2315" max="2315" width="15.7109375" style="486" bestFit="1" customWidth="1"/>
    <col min="2316" max="2316" width="19.85546875" style="486" bestFit="1" customWidth="1"/>
    <col min="2317" max="2560" width="9.140625" style="486"/>
    <col min="2561" max="2561" width="22.42578125" style="486" customWidth="1"/>
    <col min="2562" max="2562" width="1.42578125" style="486" customWidth="1"/>
    <col min="2563" max="2565" width="14.28515625" style="486" customWidth="1"/>
    <col min="2566" max="2566" width="1.42578125" style="486" customWidth="1"/>
    <col min="2567" max="2569" width="14.28515625" style="486" customWidth="1"/>
    <col min="2570" max="2570" width="1.42578125" style="486" customWidth="1"/>
    <col min="2571" max="2571" width="15.7109375" style="486" bestFit="1" customWidth="1"/>
    <col min="2572" max="2572" width="19.85546875" style="486" bestFit="1" customWidth="1"/>
    <col min="2573" max="2816" width="9.140625" style="486"/>
    <col min="2817" max="2817" width="22.42578125" style="486" customWidth="1"/>
    <col min="2818" max="2818" width="1.42578125" style="486" customWidth="1"/>
    <col min="2819" max="2821" width="14.28515625" style="486" customWidth="1"/>
    <col min="2822" max="2822" width="1.42578125" style="486" customWidth="1"/>
    <col min="2823" max="2825" width="14.28515625" style="486" customWidth="1"/>
    <col min="2826" max="2826" width="1.42578125" style="486" customWidth="1"/>
    <col min="2827" max="2827" width="15.7109375" style="486" bestFit="1" customWidth="1"/>
    <col min="2828" max="2828" width="19.85546875" style="486" bestFit="1" customWidth="1"/>
    <col min="2829" max="3072" width="9.140625" style="486"/>
    <col min="3073" max="3073" width="22.42578125" style="486" customWidth="1"/>
    <col min="3074" max="3074" width="1.42578125" style="486" customWidth="1"/>
    <col min="3075" max="3077" width="14.28515625" style="486" customWidth="1"/>
    <col min="3078" max="3078" width="1.42578125" style="486" customWidth="1"/>
    <col min="3079" max="3081" width="14.28515625" style="486" customWidth="1"/>
    <col min="3082" max="3082" width="1.42578125" style="486" customWidth="1"/>
    <col min="3083" max="3083" width="15.7109375" style="486" bestFit="1" customWidth="1"/>
    <col min="3084" max="3084" width="19.85546875" style="486" bestFit="1" customWidth="1"/>
    <col min="3085" max="3328" width="9.140625" style="486"/>
    <col min="3329" max="3329" width="22.42578125" style="486" customWidth="1"/>
    <col min="3330" max="3330" width="1.42578125" style="486" customWidth="1"/>
    <col min="3331" max="3333" width="14.28515625" style="486" customWidth="1"/>
    <col min="3334" max="3334" width="1.42578125" style="486" customWidth="1"/>
    <col min="3335" max="3337" width="14.28515625" style="486" customWidth="1"/>
    <col min="3338" max="3338" width="1.42578125" style="486" customWidth="1"/>
    <col min="3339" max="3339" width="15.7109375" style="486" bestFit="1" customWidth="1"/>
    <col min="3340" max="3340" width="19.85546875" style="486" bestFit="1" customWidth="1"/>
    <col min="3341" max="3584" width="9.140625" style="486"/>
    <col min="3585" max="3585" width="22.42578125" style="486" customWidth="1"/>
    <col min="3586" max="3586" width="1.42578125" style="486" customWidth="1"/>
    <col min="3587" max="3589" width="14.28515625" style="486" customWidth="1"/>
    <col min="3590" max="3590" width="1.42578125" style="486" customWidth="1"/>
    <col min="3591" max="3593" width="14.28515625" style="486" customWidth="1"/>
    <col min="3594" max="3594" width="1.42578125" style="486" customWidth="1"/>
    <col min="3595" max="3595" width="15.7109375" style="486" bestFit="1" customWidth="1"/>
    <col min="3596" max="3596" width="19.85546875" style="486" bestFit="1" customWidth="1"/>
    <col min="3597" max="3840" width="9.140625" style="486"/>
    <col min="3841" max="3841" width="22.42578125" style="486" customWidth="1"/>
    <col min="3842" max="3842" width="1.42578125" style="486" customWidth="1"/>
    <col min="3843" max="3845" width="14.28515625" style="486" customWidth="1"/>
    <col min="3846" max="3846" width="1.42578125" style="486" customWidth="1"/>
    <col min="3847" max="3849" width="14.28515625" style="486" customWidth="1"/>
    <col min="3850" max="3850" width="1.42578125" style="486" customWidth="1"/>
    <col min="3851" max="3851" width="15.7109375" style="486" bestFit="1" customWidth="1"/>
    <col min="3852" max="3852" width="19.85546875" style="486" bestFit="1" customWidth="1"/>
    <col min="3853" max="4096" width="9.140625" style="486"/>
    <col min="4097" max="4097" width="22.42578125" style="486" customWidth="1"/>
    <col min="4098" max="4098" width="1.42578125" style="486" customWidth="1"/>
    <col min="4099" max="4101" width="14.28515625" style="486" customWidth="1"/>
    <col min="4102" max="4102" width="1.42578125" style="486" customWidth="1"/>
    <col min="4103" max="4105" width="14.28515625" style="486" customWidth="1"/>
    <col min="4106" max="4106" width="1.42578125" style="486" customWidth="1"/>
    <col min="4107" max="4107" width="15.7109375" style="486" bestFit="1" customWidth="1"/>
    <col min="4108" max="4108" width="19.85546875" style="486" bestFit="1" customWidth="1"/>
    <col min="4109" max="4352" width="9.140625" style="486"/>
    <col min="4353" max="4353" width="22.42578125" style="486" customWidth="1"/>
    <col min="4354" max="4354" width="1.42578125" style="486" customWidth="1"/>
    <col min="4355" max="4357" width="14.28515625" style="486" customWidth="1"/>
    <col min="4358" max="4358" width="1.42578125" style="486" customWidth="1"/>
    <col min="4359" max="4361" width="14.28515625" style="486" customWidth="1"/>
    <col min="4362" max="4362" width="1.42578125" style="486" customWidth="1"/>
    <col min="4363" max="4363" width="15.7109375" style="486" bestFit="1" customWidth="1"/>
    <col min="4364" max="4364" width="19.85546875" style="486" bestFit="1" customWidth="1"/>
    <col min="4365" max="4608" width="9.140625" style="486"/>
    <col min="4609" max="4609" width="22.42578125" style="486" customWidth="1"/>
    <col min="4610" max="4610" width="1.42578125" style="486" customWidth="1"/>
    <col min="4611" max="4613" width="14.28515625" style="486" customWidth="1"/>
    <col min="4614" max="4614" width="1.42578125" style="486" customWidth="1"/>
    <col min="4615" max="4617" width="14.28515625" style="486" customWidth="1"/>
    <col min="4618" max="4618" width="1.42578125" style="486" customWidth="1"/>
    <col min="4619" max="4619" width="15.7109375" style="486" bestFit="1" customWidth="1"/>
    <col min="4620" max="4620" width="19.85546875" style="486" bestFit="1" customWidth="1"/>
    <col min="4621" max="4864" width="9.140625" style="486"/>
    <col min="4865" max="4865" width="22.42578125" style="486" customWidth="1"/>
    <col min="4866" max="4866" width="1.42578125" style="486" customWidth="1"/>
    <col min="4867" max="4869" width="14.28515625" style="486" customWidth="1"/>
    <col min="4870" max="4870" width="1.42578125" style="486" customWidth="1"/>
    <col min="4871" max="4873" width="14.28515625" style="486" customWidth="1"/>
    <col min="4874" max="4874" width="1.42578125" style="486" customWidth="1"/>
    <col min="4875" max="4875" width="15.7109375" style="486" bestFit="1" customWidth="1"/>
    <col min="4876" max="4876" width="19.85546875" style="486" bestFit="1" customWidth="1"/>
    <col min="4877" max="5120" width="9.140625" style="486"/>
    <col min="5121" max="5121" width="22.42578125" style="486" customWidth="1"/>
    <col min="5122" max="5122" width="1.42578125" style="486" customWidth="1"/>
    <col min="5123" max="5125" width="14.28515625" style="486" customWidth="1"/>
    <col min="5126" max="5126" width="1.42578125" style="486" customWidth="1"/>
    <col min="5127" max="5129" width="14.28515625" style="486" customWidth="1"/>
    <col min="5130" max="5130" width="1.42578125" style="486" customWidth="1"/>
    <col min="5131" max="5131" width="15.7109375" style="486" bestFit="1" customWidth="1"/>
    <col min="5132" max="5132" width="19.85546875" style="486" bestFit="1" customWidth="1"/>
    <col min="5133" max="5376" width="9.140625" style="486"/>
    <col min="5377" max="5377" width="22.42578125" style="486" customWidth="1"/>
    <col min="5378" max="5378" width="1.42578125" style="486" customWidth="1"/>
    <col min="5379" max="5381" width="14.28515625" style="486" customWidth="1"/>
    <col min="5382" max="5382" width="1.42578125" style="486" customWidth="1"/>
    <col min="5383" max="5385" width="14.28515625" style="486" customWidth="1"/>
    <col min="5386" max="5386" width="1.42578125" style="486" customWidth="1"/>
    <col min="5387" max="5387" width="15.7109375" style="486" bestFit="1" customWidth="1"/>
    <col min="5388" max="5388" width="19.85546875" style="486" bestFit="1" customWidth="1"/>
    <col min="5389" max="5632" width="9.140625" style="486"/>
    <col min="5633" max="5633" width="22.42578125" style="486" customWidth="1"/>
    <col min="5634" max="5634" width="1.42578125" style="486" customWidth="1"/>
    <col min="5635" max="5637" width="14.28515625" style="486" customWidth="1"/>
    <col min="5638" max="5638" width="1.42578125" style="486" customWidth="1"/>
    <col min="5639" max="5641" width="14.28515625" style="486" customWidth="1"/>
    <col min="5642" max="5642" width="1.42578125" style="486" customWidth="1"/>
    <col min="5643" max="5643" width="15.7109375" style="486" bestFit="1" customWidth="1"/>
    <col min="5644" max="5644" width="19.85546875" style="486" bestFit="1" customWidth="1"/>
    <col min="5645" max="5888" width="9.140625" style="486"/>
    <col min="5889" max="5889" width="22.42578125" style="486" customWidth="1"/>
    <col min="5890" max="5890" width="1.42578125" style="486" customWidth="1"/>
    <col min="5891" max="5893" width="14.28515625" style="486" customWidth="1"/>
    <col min="5894" max="5894" width="1.42578125" style="486" customWidth="1"/>
    <col min="5895" max="5897" width="14.28515625" style="486" customWidth="1"/>
    <col min="5898" max="5898" width="1.42578125" style="486" customWidth="1"/>
    <col min="5899" max="5899" width="15.7109375" style="486" bestFit="1" customWidth="1"/>
    <col min="5900" max="5900" width="19.85546875" style="486" bestFit="1" customWidth="1"/>
    <col min="5901" max="6144" width="9.140625" style="486"/>
    <col min="6145" max="6145" width="22.42578125" style="486" customWidth="1"/>
    <col min="6146" max="6146" width="1.42578125" style="486" customWidth="1"/>
    <col min="6147" max="6149" width="14.28515625" style="486" customWidth="1"/>
    <col min="6150" max="6150" width="1.42578125" style="486" customWidth="1"/>
    <col min="6151" max="6153" width="14.28515625" style="486" customWidth="1"/>
    <col min="6154" max="6154" width="1.42578125" style="486" customWidth="1"/>
    <col min="6155" max="6155" width="15.7109375" style="486" bestFit="1" customWidth="1"/>
    <col min="6156" max="6156" width="19.85546875" style="486" bestFit="1" customWidth="1"/>
    <col min="6157" max="6400" width="9.140625" style="486"/>
    <col min="6401" max="6401" width="22.42578125" style="486" customWidth="1"/>
    <col min="6402" max="6402" width="1.42578125" style="486" customWidth="1"/>
    <col min="6403" max="6405" width="14.28515625" style="486" customWidth="1"/>
    <col min="6406" max="6406" width="1.42578125" style="486" customWidth="1"/>
    <col min="6407" max="6409" width="14.28515625" style="486" customWidth="1"/>
    <col min="6410" max="6410" width="1.42578125" style="486" customWidth="1"/>
    <col min="6411" max="6411" width="15.7109375" style="486" bestFit="1" customWidth="1"/>
    <col min="6412" max="6412" width="19.85546875" style="486" bestFit="1" customWidth="1"/>
    <col min="6413" max="6656" width="9.140625" style="486"/>
    <col min="6657" max="6657" width="22.42578125" style="486" customWidth="1"/>
    <col min="6658" max="6658" width="1.42578125" style="486" customWidth="1"/>
    <col min="6659" max="6661" width="14.28515625" style="486" customWidth="1"/>
    <col min="6662" max="6662" width="1.42578125" style="486" customWidth="1"/>
    <col min="6663" max="6665" width="14.28515625" style="486" customWidth="1"/>
    <col min="6666" max="6666" width="1.42578125" style="486" customWidth="1"/>
    <col min="6667" max="6667" width="15.7109375" style="486" bestFit="1" customWidth="1"/>
    <col min="6668" max="6668" width="19.85546875" style="486" bestFit="1" customWidth="1"/>
    <col min="6669" max="6912" width="9.140625" style="486"/>
    <col min="6913" max="6913" width="22.42578125" style="486" customWidth="1"/>
    <col min="6914" max="6914" width="1.42578125" style="486" customWidth="1"/>
    <col min="6915" max="6917" width="14.28515625" style="486" customWidth="1"/>
    <col min="6918" max="6918" width="1.42578125" style="486" customWidth="1"/>
    <col min="6919" max="6921" width="14.28515625" style="486" customWidth="1"/>
    <col min="6922" max="6922" width="1.42578125" style="486" customWidth="1"/>
    <col min="6923" max="6923" width="15.7109375" style="486" bestFit="1" customWidth="1"/>
    <col min="6924" max="6924" width="19.85546875" style="486" bestFit="1" customWidth="1"/>
    <col min="6925" max="7168" width="9.140625" style="486"/>
    <col min="7169" max="7169" width="22.42578125" style="486" customWidth="1"/>
    <col min="7170" max="7170" width="1.42578125" style="486" customWidth="1"/>
    <col min="7171" max="7173" width="14.28515625" style="486" customWidth="1"/>
    <col min="7174" max="7174" width="1.42578125" style="486" customWidth="1"/>
    <col min="7175" max="7177" width="14.28515625" style="486" customWidth="1"/>
    <col min="7178" max="7178" width="1.42578125" style="486" customWidth="1"/>
    <col min="7179" max="7179" width="15.7109375" style="486" bestFit="1" customWidth="1"/>
    <col min="7180" max="7180" width="19.85546875" style="486" bestFit="1" customWidth="1"/>
    <col min="7181" max="7424" width="9.140625" style="486"/>
    <col min="7425" max="7425" width="22.42578125" style="486" customWidth="1"/>
    <col min="7426" max="7426" width="1.42578125" style="486" customWidth="1"/>
    <col min="7427" max="7429" width="14.28515625" style="486" customWidth="1"/>
    <col min="7430" max="7430" width="1.42578125" style="486" customWidth="1"/>
    <col min="7431" max="7433" width="14.28515625" style="486" customWidth="1"/>
    <col min="7434" max="7434" width="1.42578125" style="486" customWidth="1"/>
    <col min="7435" max="7435" width="15.7109375" style="486" bestFit="1" customWidth="1"/>
    <col min="7436" max="7436" width="19.85546875" style="486" bestFit="1" customWidth="1"/>
    <col min="7437" max="7680" width="9.140625" style="486"/>
    <col min="7681" max="7681" width="22.42578125" style="486" customWidth="1"/>
    <col min="7682" max="7682" width="1.42578125" style="486" customWidth="1"/>
    <col min="7683" max="7685" width="14.28515625" style="486" customWidth="1"/>
    <col min="7686" max="7686" width="1.42578125" style="486" customWidth="1"/>
    <col min="7687" max="7689" width="14.28515625" style="486" customWidth="1"/>
    <col min="7690" max="7690" width="1.42578125" style="486" customWidth="1"/>
    <col min="7691" max="7691" width="15.7109375" style="486" bestFit="1" customWidth="1"/>
    <col min="7692" max="7692" width="19.85546875" style="486" bestFit="1" customWidth="1"/>
    <col min="7693" max="7936" width="9.140625" style="486"/>
    <col min="7937" max="7937" width="22.42578125" style="486" customWidth="1"/>
    <col min="7938" max="7938" width="1.42578125" style="486" customWidth="1"/>
    <col min="7939" max="7941" width="14.28515625" style="486" customWidth="1"/>
    <col min="7942" max="7942" width="1.42578125" style="486" customWidth="1"/>
    <col min="7943" max="7945" width="14.28515625" style="486" customWidth="1"/>
    <col min="7946" max="7946" width="1.42578125" style="486" customWidth="1"/>
    <col min="7947" max="7947" width="15.7109375" style="486" bestFit="1" customWidth="1"/>
    <col min="7948" max="7948" width="19.85546875" style="486" bestFit="1" customWidth="1"/>
    <col min="7949" max="8192" width="9.140625" style="486"/>
    <col min="8193" max="8193" width="22.42578125" style="486" customWidth="1"/>
    <col min="8194" max="8194" width="1.42578125" style="486" customWidth="1"/>
    <col min="8195" max="8197" width="14.28515625" style="486" customWidth="1"/>
    <col min="8198" max="8198" width="1.42578125" style="486" customWidth="1"/>
    <col min="8199" max="8201" width="14.28515625" style="486" customWidth="1"/>
    <col min="8202" max="8202" width="1.42578125" style="486" customWidth="1"/>
    <col min="8203" max="8203" width="15.7109375" style="486" bestFit="1" customWidth="1"/>
    <col min="8204" max="8204" width="19.85546875" style="486" bestFit="1" customWidth="1"/>
    <col min="8205" max="8448" width="9.140625" style="486"/>
    <col min="8449" max="8449" width="22.42578125" style="486" customWidth="1"/>
    <col min="8450" max="8450" width="1.42578125" style="486" customWidth="1"/>
    <col min="8451" max="8453" width="14.28515625" style="486" customWidth="1"/>
    <col min="8454" max="8454" width="1.42578125" style="486" customWidth="1"/>
    <col min="8455" max="8457" width="14.28515625" style="486" customWidth="1"/>
    <col min="8458" max="8458" width="1.42578125" style="486" customWidth="1"/>
    <col min="8459" max="8459" width="15.7109375" style="486" bestFit="1" customWidth="1"/>
    <col min="8460" max="8460" width="19.85546875" style="486" bestFit="1" customWidth="1"/>
    <col min="8461" max="8704" width="9.140625" style="486"/>
    <col min="8705" max="8705" width="22.42578125" style="486" customWidth="1"/>
    <col min="8706" max="8706" width="1.42578125" style="486" customWidth="1"/>
    <col min="8707" max="8709" width="14.28515625" style="486" customWidth="1"/>
    <col min="8710" max="8710" width="1.42578125" style="486" customWidth="1"/>
    <col min="8711" max="8713" width="14.28515625" style="486" customWidth="1"/>
    <col min="8714" max="8714" width="1.42578125" style="486" customWidth="1"/>
    <col min="8715" max="8715" width="15.7109375" style="486" bestFit="1" customWidth="1"/>
    <col min="8716" max="8716" width="19.85546875" style="486" bestFit="1" customWidth="1"/>
    <col min="8717" max="8960" width="9.140625" style="486"/>
    <col min="8961" max="8961" width="22.42578125" style="486" customWidth="1"/>
    <col min="8962" max="8962" width="1.42578125" style="486" customWidth="1"/>
    <col min="8963" max="8965" width="14.28515625" style="486" customWidth="1"/>
    <col min="8966" max="8966" width="1.42578125" style="486" customWidth="1"/>
    <col min="8967" max="8969" width="14.28515625" style="486" customWidth="1"/>
    <col min="8970" max="8970" width="1.42578125" style="486" customWidth="1"/>
    <col min="8971" max="8971" width="15.7109375" style="486" bestFit="1" customWidth="1"/>
    <col min="8972" max="8972" width="19.85546875" style="486" bestFit="1" customWidth="1"/>
    <col min="8973" max="9216" width="9.140625" style="486"/>
    <col min="9217" max="9217" width="22.42578125" style="486" customWidth="1"/>
    <col min="9218" max="9218" width="1.42578125" style="486" customWidth="1"/>
    <col min="9219" max="9221" width="14.28515625" style="486" customWidth="1"/>
    <col min="9222" max="9222" width="1.42578125" style="486" customWidth="1"/>
    <col min="9223" max="9225" width="14.28515625" style="486" customWidth="1"/>
    <col min="9226" max="9226" width="1.42578125" style="486" customWidth="1"/>
    <col min="9227" max="9227" width="15.7109375" style="486" bestFit="1" customWidth="1"/>
    <col min="9228" max="9228" width="19.85546875" style="486" bestFit="1" customWidth="1"/>
    <col min="9229" max="9472" width="9.140625" style="486"/>
    <col min="9473" max="9473" width="22.42578125" style="486" customWidth="1"/>
    <col min="9474" max="9474" width="1.42578125" style="486" customWidth="1"/>
    <col min="9475" max="9477" width="14.28515625" style="486" customWidth="1"/>
    <col min="9478" max="9478" width="1.42578125" style="486" customWidth="1"/>
    <col min="9479" max="9481" width="14.28515625" style="486" customWidth="1"/>
    <col min="9482" max="9482" width="1.42578125" style="486" customWidth="1"/>
    <col min="9483" max="9483" width="15.7109375" style="486" bestFit="1" customWidth="1"/>
    <col min="9484" max="9484" width="19.85546875" style="486" bestFit="1" customWidth="1"/>
    <col min="9485" max="9728" width="9.140625" style="486"/>
    <col min="9729" max="9729" width="22.42578125" style="486" customWidth="1"/>
    <col min="9730" max="9730" width="1.42578125" style="486" customWidth="1"/>
    <col min="9731" max="9733" width="14.28515625" style="486" customWidth="1"/>
    <col min="9734" max="9734" width="1.42578125" style="486" customWidth="1"/>
    <col min="9735" max="9737" width="14.28515625" style="486" customWidth="1"/>
    <col min="9738" max="9738" width="1.42578125" style="486" customWidth="1"/>
    <col min="9739" max="9739" width="15.7109375" style="486" bestFit="1" customWidth="1"/>
    <col min="9740" max="9740" width="19.85546875" style="486" bestFit="1" customWidth="1"/>
    <col min="9741" max="9984" width="9.140625" style="486"/>
    <col min="9985" max="9985" width="22.42578125" style="486" customWidth="1"/>
    <col min="9986" max="9986" width="1.42578125" style="486" customWidth="1"/>
    <col min="9987" max="9989" width="14.28515625" style="486" customWidth="1"/>
    <col min="9990" max="9990" width="1.42578125" style="486" customWidth="1"/>
    <col min="9991" max="9993" width="14.28515625" style="486" customWidth="1"/>
    <col min="9994" max="9994" width="1.42578125" style="486" customWidth="1"/>
    <col min="9995" max="9995" width="15.7109375" style="486" bestFit="1" customWidth="1"/>
    <col min="9996" max="9996" width="19.85546875" style="486" bestFit="1" customWidth="1"/>
    <col min="9997" max="10240" width="9.140625" style="486"/>
    <col min="10241" max="10241" width="22.42578125" style="486" customWidth="1"/>
    <col min="10242" max="10242" width="1.42578125" style="486" customWidth="1"/>
    <col min="10243" max="10245" width="14.28515625" style="486" customWidth="1"/>
    <col min="10246" max="10246" width="1.42578125" style="486" customWidth="1"/>
    <col min="10247" max="10249" width="14.28515625" style="486" customWidth="1"/>
    <col min="10250" max="10250" width="1.42578125" style="486" customWidth="1"/>
    <col min="10251" max="10251" width="15.7109375" style="486" bestFit="1" customWidth="1"/>
    <col min="10252" max="10252" width="19.85546875" style="486" bestFit="1" customWidth="1"/>
    <col min="10253" max="10496" width="9.140625" style="486"/>
    <col min="10497" max="10497" width="22.42578125" style="486" customWidth="1"/>
    <col min="10498" max="10498" width="1.42578125" style="486" customWidth="1"/>
    <col min="10499" max="10501" width="14.28515625" style="486" customWidth="1"/>
    <col min="10502" max="10502" width="1.42578125" style="486" customWidth="1"/>
    <col min="10503" max="10505" width="14.28515625" style="486" customWidth="1"/>
    <col min="10506" max="10506" width="1.42578125" style="486" customWidth="1"/>
    <col min="10507" max="10507" width="15.7109375" style="486" bestFit="1" customWidth="1"/>
    <col min="10508" max="10508" width="19.85546875" style="486" bestFit="1" customWidth="1"/>
    <col min="10509" max="10752" width="9.140625" style="486"/>
    <col min="10753" max="10753" width="22.42578125" style="486" customWidth="1"/>
    <col min="10754" max="10754" width="1.42578125" style="486" customWidth="1"/>
    <col min="10755" max="10757" width="14.28515625" style="486" customWidth="1"/>
    <col min="10758" max="10758" width="1.42578125" style="486" customWidth="1"/>
    <col min="10759" max="10761" width="14.28515625" style="486" customWidth="1"/>
    <col min="10762" max="10762" width="1.42578125" style="486" customWidth="1"/>
    <col min="10763" max="10763" width="15.7109375" style="486" bestFit="1" customWidth="1"/>
    <col min="10764" max="10764" width="19.85546875" style="486" bestFit="1" customWidth="1"/>
    <col min="10765" max="11008" width="9.140625" style="486"/>
    <col min="11009" max="11009" width="22.42578125" style="486" customWidth="1"/>
    <col min="11010" max="11010" width="1.42578125" style="486" customWidth="1"/>
    <col min="11011" max="11013" width="14.28515625" style="486" customWidth="1"/>
    <col min="11014" max="11014" width="1.42578125" style="486" customWidth="1"/>
    <col min="11015" max="11017" width="14.28515625" style="486" customWidth="1"/>
    <col min="11018" max="11018" width="1.42578125" style="486" customWidth="1"/>
    <col min="11019" max="11019" width="15.7109375" style="486" bestFit="1" customWidth="1"/>
    <col min="11020" max="11020" width="19.85546875" style="486" bestFit="1" customWidth="1"/>
    <col min="11021" max="11264" width="9.140625" style="486"/>
    <col min="11265" max="11265" width="22.42578125" style="486" customWidth="1"/>
    <col min="11266" max="11266" width="1.42578125" style="486" customWidth="1"/>
    <col min="11267" max="11269" width="14.28515625" style="486" customWidth="1"/>
    <col min="11270" max="11270" width="1.42578125" style="486" customWidth="1"/>
    <col min="11271" max="11273" width="14.28515625" style="486" customWidth="1"/>
    <col min="11274" max="11274" width="1.42578125" style="486" customWidth="1"/>
    <col min="11275" max="11275" width="15.7109375" style="486" bestFit="1" customWidth="1"/>
    <col min="11276" max="11276" width="19.85546875" style="486" bestFit="1" customWidth="1"/>
    <col min="11277" max="11520" width="9.140625" style="486"/>
    <col min="11521" max="11521" width="22.42578125" style="486" customWidth="1"/>
    <col min="11522" max="11522" width="1.42578125" style="486" customWidth="1"/>
    <col min="11523" max="11525" width="14.28515625" style="486" customWidth="1"/>
    <col min="11526" max="11526" width="1.42578125" style="486" customWidth="1"/>
    <col min="11527" max="11529" width="14.28515625" style="486" customWidth="1"/>
    <col min="11530" max="11530" width="1.42578125" style="486" customWidth="1"/>
    <col min="11531" max="11531" width="15.7109375" style="486" bestFit="1" customWidth="1"/>
    <col min="11532" max="11532" width="19.85546875" style="486" bestFit="1" customWidth="1"/>
    <col min="11533" max="11776" width="9.140625" style="486"/>
    <col min="11777" max="11777" width="22.42578125" style="486" customWidth="1"/>
    <col min="11778" max="11778" width="1.42578125" style="486" customWidth="1"/>
    <col min="11779" max="11781" width="14.28515625" style="486" customWidth="1"/>
    <col min="11782" max="11782" width="1.42578125" style="486" customWidth="1"/>
    <col min="11783" max="11785" width="14.28515625" style="486" customWidth="1"/>
    <col min="11786" max="11786" width="1.42578125" style="486" customWidth="1"/>
    <col min="11787" max="11787" width="15.7109375" style="486" bestFit="1" customWidth="1"/>
    <col min="11788" max="11788" width="19.85546875" style="486" bestFit="1" customWidth="1"/>
    <col min="11789" max="12032" width="9.140625" style="486"/>
    <col min="12033" max="12033" width="22.42578125" style="486" customWidth="1"/>
    <col min="12034" max="12034" width="1.42578125" style="486" customWidth="1"/>
    <col min="12035" max="12037" width="14.28515625" style="486" customWidth="1"/>
    <col min="12038" max="12038" width="1.42578125" style="486" customWidth="1"/>
    <col min="12039" max="12041" width="14.28515625" style="486" customWidth="1"/>
    <col min="12042" max="12042" width="1.42578125" style="486" customWidth="1"/>
    <col min="12043" max="12043" width="15.7109375" style="486" bestFit="1" customWidth="1"/>
    <col min="12044" max="12044" width="19.85546875" style="486" bestFit="1" customWidth="1"/>
    <col min="12045" max="12288" width="9.140625" style="486"/>
    <col min="12289" max="12289" width="22.42578125" style="486" customWidth="1"/>
    <col min="12290" max="12290" width="1.42578125" style="486" customWidth="1"/>
    <col min="12291" max="12293" width="14.28515625" style="486" customWidth="1"/>
    <col min="12294" max="12294" width="1.42578125" style="486" customWidth="1"/>
    <col min="12295" max="12297" width="14.28515625" style="486" customWidth="1"/>
    <col min="12298" max="12298" width="1.42578125" style="486" customWidth="1"/>
    <col min="12299" max="12299" width="15.7109375" style="486" bestFit="1" customWidth="1"/>
    <col min="12300" max="12300" width="19.85546875" style="486" bestFit="1" customWidth="1"/>
    <col min="12301" max="12544" width="9.140625" style="486"/>
    <col min="12545" max="12545" width="22.42578125" style="486" customWidth="1"/>
    <col min="12546" max="12546" width="1.42578125" style="486" customWidth="1"/>
    <col min="12547" max="12549" width="14.28515625" style="486" customWidth="1"/>
    <col min="12550" max="12550" width="1.42578125" style="486" customWidth="1"/>
    <col min="12551" max="12553" width="14.28515625" style="486" customWidth="1"/>
    <col min="12554" max="12554" width="1.42578125" style="486" customWidth="1"/>
    <col min="12555" max="12555" width="15.7109375" style="486" bestFit="1" customWidth="1"/>
    <col min="12556" max="12556" width="19.85546875" style="486" bestFit="1" customWidth="1"/>
    <col min="12557" max="12800" width="9.140625" style="486"/>
    <col min="12801" max="12801" width="22.42578125" style="486" customWidth="1"/>
    <col min="12802" max="12802" width="1.42578125" style="486" customWidth="1"/>
    <col min="12803" max="12805" width="14.28515625" style="486" customWidth="1"/>
    <col min="12806" max="12806" width="1.42578125" style="486" customWidth="1"/>
    <col min="12807" max="12809" width="14.28515625" style="486" customWidth="1"/>
    <col min="12810" max="12810" width="1.42578125" style="486" customWidth="1"/>
    <col min="12811" max="12811" width="15.7109375" style="486" bestFit="1" customWidth="1"/>
    <col min="12812" max="12812" width="19.85546875" style="486" bestFit="1" customWidth="1"/>
    <col min="12813" max="13056" width="9.140625" style="486"/>
    <col min="13057" max="13057" width="22.42578125" style="486" customWidth="1"/>
    <col min="13058" max="13058" width="1.42578125" style="486" customWidth="1"/>
    <col min="13059" max="13061" width="14.28515625" style="486" customWidth="1"/>
    <col min="13062" max="13062" width="1.42578125" style="486" customWidth="1"/>
    <col min="13063" max="13065" width="14.28515625" style="486" customWidth="1"/>
    <col min="13066" max="13066" width="1.42578125" style="486" customWidth="1"/>
    <col min="13067" max="13067" width="15.7109375" style="486" bestFit="1" customWidth="1"/>
    <col min="13068" max="13068" width="19.85546875" style="486" bestFit="1" customWidth="1"/>
    <col min="13069" max="13312" width="9.140625" style="486"/>
    <col min="13313" max="13313" width="22.42578125" style="486" customWidth="1"/>
    <col min="13314" max="13314" width="1.42578125" style="486" customWidth="1"/>
    <col min="13315" max="13317" width="14.28515625" style="486" customWidth="1"/>
    <col min="13318" max="13318" width="1.42578125" style="486" customWidth="1"/>
    <col min="13319" max="13321" width="14.28515625" style="486" customWidth="1"/>
    <col min="13322" max="13322" width="1.42578125" style="486" customWidth="1"/>
    <col min="13323" max="13323" width="15.7109375" style="486" bestFit="1" customWidth="1"/>
    <col min="13324" max="13324" width="19.85546875" style="486" bestFit="1" customWidth="1"/>
    <col min="13325" max="13568" width="9.140625" style="486"/>
    <col min="13569" max="13569" width="22.42578125" style="486" customWidth="1"/>
    <col min="13570" max="13570" width="1.42578125" style="486" customWidth="1"/>
    <col min="13571" max="13573" width="14.28515625" style="486" customWidth="1"/>
    <col min="13574" max="13574" width="1.42578125" style="486" customWidth="1"/>
    <col min="13575" max="13577" width="14.28515625" style="486" customWidth="1"/>
    <col min="13578" max="13578" width="1.42578125" style="486" customWidth="1"/>
    <col min="13579" max="13579" width="15.7109375" style="486" bestFit="1" customWidth="1"/>
    <col min="13580" max="13580" width="19.85546875" style="486" bestFit="1" customWidth="1"/>
    <col min="13581" max="13824" width="9.140625" style="486"/>
    <col min="13825" max="13825" width="22.42578125" style="486" customWidth="1"/>
    <col min="13826" max="13826" width="1.42578125" style="486" customWidth="1"/>
    <col min="13827" max="13829" width="14.28515625" style="486" customWidth="1"/>
    <col min="13830" max="13830" width="1.42578125" style="486" customWidth="1"/>
    <col min="13831" max="13833" width="14.28515625" style="486" customWidth="1"/>
    <col min="13834" max="13834" width="1.42578125" style="486" customWidth="1"/>
    <col min="13835" max="13835" width="15.7109375" style="486" bestFit="1" customWidth="1"/>
    <col min="13836" max="13836" width="19.85546875" style="486" bestFit="1" customWidth="1"/>
    <col min="13837" max="14080" width="9.140625" style="486"/>
    <col min="14081" max="14081" width="22.42578125" style="486" customWidth="1"/>
    <col min="14082" max="14082" width="1.42578125" style="486" customWidth="1"/>
    <col min="14083" max="14085" width="14.28515625" style="486" customWidth="1"/>
    <col min="14086" max="14086" width="1.42578125" style="486" customWidth="1"/>
    <col min="14087" max="14089" width="14.28515625" style="486" customWidth="1"/>
    <col min="14090" max="14090" width="1.42578125" style="486" customWidth="1"/>
    <col min="14091" max="14091" width="15.7109375" style="486" bestFit="1" customWidth="1"/>
    <col min="14092" max="14092" width="19.85546875" style="486" bestFit="1" customWidth="1"/>
    <col min="14093" max="14336" width="9.140625" style="486"/>
    <col min="14337" max="14337" width="22.42578125" style="486" customWidth="1"/>
    <col min="14338" max="14338" width="1.42578125" style="486" customWidth="1"/>
    <col min="14339" max="14341" width="14.28515625" style="486" customWidth="1"/>
    <col min="14342" max="14342" width="1.42578125" style="486" customWidth="1"/>
    <col min="14343" max="14345" width="14.28515625" style="486" customWidth="1"/>
    <col min="14346" max="14346" width="1.42578125" style="486" customWidth="1"/>
    <col min="14347" max="14347" width="15.7109375" style="486" bestFit="1" customWidth="1"/>
    <col min="14348" max="14348" width="19.85546875" style="486" bestFit="1" customWidth="1"/>
    <col min="14349" max="14592" width="9.140625" style="486"/>
    <col min="14593" max="14593" width="22.42578125" style="486" customWidth="1"/>
    <col min="14594" max="14594" width="1.42578125" style="486" customWidth="1"/>
    <col min="14595" max="14597" width="14.28515625" style="486" customWidth="1"/>
    <col min="14598" max="14598" width="1.42578125" style="486" customWidth="1"/>
    <col min="14599" max="14601" width="14.28515625" style="486" customWidth="1"/>
    <col min="14602" max="14602" width="1.42578125" style="486" customWidth="1"/>
    <col min="14603" max="14603" width="15.7109375" style="486" bestFit="1" customWidth="1"/>
    <col min="14604" max="14604" width="19.85546875" style="486" bestFit="1" customWidth="1"/>
    <col min="14605" max="14848" width="9.140625" style="486"/>
    <col min="14849" max="14849" width="22.42578125" style="486" customWidth="1"/>
    <col min="14850" max="14850" width="1.42578125" style="486" customWidth="1"/>
    <col min="14851" max="14853" width="14.28515625" style="486" customWidth="1"/>
    <col min="14854" max="14854" width="1.42578125" style="486" customWidth="1"/>
    <col min="14855" max="14857" width="14.28515625" style="486" customWidth="1"/>
    <col min="14858" max="14858" width="1.42578125" style="486" customWidth="1"/>
    <col min="14859" max="14859" width="15.7109375" style="486" bestFit="1" customWidth="1"/>
    <col min="14860" max="14860" width="19.85546875" style="486" bestFit="1" customWidth="1"/>
    <col min="14861" max="15104" width="9.140625" style="486"/>
    <col min="15105" max="15105" width="22.42578125" style="486" customWidth="1"/>
    <col min="15106" max="15106" width="1.42578125" style="486" customWidth="1"/>
    <col min="15107" max="15109" width="14.28515625" style="486" customWidth="1"/>
    <col min="15110" max="15110" width="1.42578125" style="486" customWidth="1"/>
    <col min="15111" max="15113" width="14.28515625" style="486" customWidth="1"/>
    <col min="15114" max="15114" width="1.42578125" style="486" customWidth="1"/>
    <col min="15115" max="15115" width="15.7109375" style="486" bestFit="1" customWidth="1"/>
    <col min="15116" max="15116" width="19.85546875" style="486" bestFit="1" customWidth="1"/>
    <col min="15117" max="15360" width="9.140625" style="486"/>
    <col min="15361" max="15361" width="22.42578125" style="486" customWidth="1"/>
    <col min="15362" max="15362" width="1.42578125" style="486" customWidth="1"/>
    <col min="15363" max="15365" width="14.28515625" style="486" customWidth="1"/>
    <col min="15366" max="15366" width="1.42578125" style="486" customWidth="1"/>
    <col min="15367" max="15369" width="14.28515625" style="486" customWidth="1"/>
    <col min="15370" max="15370" width="1.42578125" style="486" customWidth="1"/>
    <col min="15371" max="15371" width="15.7109375" style="486" bestFit="1" customWidth="1"/>
    <col min="15372" max="15372" width="19.85546875" style="486" bestFit="1" customWidth="1"/>
    <col min="15373" max="15616" width="9.140625" style="486"/>
    <col min="15617" max="15617" width="22.42578125" style="486" customWidth="1"/>
    <col min="15618" max="15618" width="1.42578125" style="486" customWidth="1"/>
    <col min="15619" max="15621" width="14.28515625" style="486" customWidth="1"/>
    <col min="15622" max="15622" width="1.42578125" style="486" customWidth="1"/>
    <col min="15623" max="15625" width="14.28515625" style="486" customWidth="1"/>
    <col min="15626" max="15626" width="1.42578125" style="486" customWidth="1"/>
    <col min="15627" max="15627" width="15.7109375" style="486" bestFit="1" customWidth="1"/>
    <col min="15628" max="15628" width="19.85546875" style="486" bestFit="1" customWidth="1"/>
    <col min="15629" max="15872" width="9.140625" style="486"/>
    <col min="15873" max="15873" width="22.42578125" style="486" customWidth="1"/>
    <col min="15874" max="15874" width="1.42578125" style="486" customWidth="1"/>
    <col min="15875" max="15877" width="14.28515625" style="486" customWidth="1"/>
    <col min="15878" max="15878" width="1.42578125" style="486" customWidth="1"/>
    <col min="15879" max="15881" width="14.28515625" style="486" customWidth="1"/>
    <col min="15882" max="15882" width="1.42578125" style="486" customWidth="1"/>
    <col min="15883" max="15883" width="15.7109375" style="486" bestFit="1" customWidth="1"/>
    <col min="15884" max="15884" width="19.85546875" style="486" bestFit="1" customWidth="1"/>
    <col min="15885" max="16128" width="9.140625" style="486"/>
    <col min="16129" max="16129" width="22.42578125" style="486" customWidth="1"/>
    <col min="16130" max="16130" width="1.42578125" style="486" customWidth="1"/>
    <col min="16131" max="16133" width="14.28515625" style="486" customWidth="1"/>
    <col min="16134" max="16134" width="1.42578125" style="486" customWidth="1"/>
    <col min="16135" max="16137" width="14.28515625" style="486" customWidth="1"/>
    <col min="16138" max="16138" width="1.42578125" style="486" customWidth="1"/>
    <col min="16139" max="16139" width="15.7109375" style="486" bestFit="1" customWidth="1"/>
    <col min="16140" max="16140" width="19.85546875" style="486" bestFit="1" customWidth="1"/>
    <col min="16141" max="16384" width="9.140625" style="486"/>
  </cols>
  <sheetData>
    <row r="1" spans="1:19" ht="18" x14ac:dyDescent="0.35">
      <c r="A1" s="517" t="s">
        <v>205</v>
      </c>
      <c r="B1" s="518"/>
      <c r="C1" s="519"/>
      <c r="D1" s="519"/>
      <c r="E1" s="519"/>
      <c r="F1" s="520"/>
      <c r="G1" s="519"/>
      <c r="H1" s="519"/>
      <c r="I1" s="519"/>
      <c r="J1" s="521"/>
      <c r="K1" s="521"/>
      <c r="L1" s="521"/>
    </row>
    <row r="2" spans="1:19" s="527" customFormat="1" ht="18" x14ac:dyDescent="0.3">
      <c r="A2" s="522" t="s">
        <v>216</v>
      </c>
      <c r="B2" s="522"/>
      <c r="C2" s="522"/>
      <c r="D2" s="523"/>
      <c r="E2" s="523"/>
      <c r="F2" s="517"/>
      <c r="G2" s="523"/>
      <c r="H2" s="523"/>
      <c r="I2" s="523"/>
      <c r="J2" s="524"/>
      <c r="K2" s="524"/>
      <c r="L2" s="525"/>
      <c r="M2" s="526"/>
      <c r="N2" s="526"/>
      <c r="O2" s="526"/>
      <c r="P2" s="526"/>
      <c r="Q2" s="526"/>
      <c r="R2" s="526"/>
      <c r="S2" s="526"/>
    </row>
    <row r="3" spans="1:19" ht="18" x14ac:dyDescent="0.35">
      <c r="A3" s="528" t="s">
        <v>14</v>
      </c>
      <c r="B3" s="529"/>
      <c r="C3" s="530"/>
      <c r="D3" s="530"/>
      <c r="E3" s="531"/>
      <c r="F3" s="532"/>
      <c r="G3" s="530"/>
      <c r="H3" s="530"/>
      <c r="I3" s="531"/>
      <c r="J3" s="533"/>
      <c r="K3" s="533"/>
      <c r="L3" s="533"/>
    </row>
    <row r="4" spans="1:19" ht="18" x14ac:dyDescent="0.35">
      <c r="A4" s="529"/>
      <c r="B4" s="529"/>
      <c r="C4" s="530"/>
      <c r="D4" s="530"/>
      <c r="E4" s="531"/>
      <c r="F4" s="532"/>
      <c r="G4" s="530"/>
      <c r="H4" s="530"/>
      <c r="I4" s="531"/>
      <c r="J4" s="533"/>
      <c r="K4" s="533"/>
      <c r="L4" s="533"/>
    </row>
    <row r="5" spans="1:19" s="543" customFormat="1" ht="18" x14ac:dyDescent="0.35">
      <c r="A5" s="534"/>
      <c r="B5" s="535"/>
      <c r="C5" s="536" t="s">
        <v>199</v>
      </c>
      <c r="D5" s="537"/>
      <c r="E5" s="538"/>
      <c r="F5" s="539"/>
      <c r="G5" s="536" t="s">
        <v>200</v>
      </c>
      <c r="H5" s="537"/>
      <c r="I5" s="538"/>
      <c r="J5" s="540"/>
      <c r="K5" s="541"/>
      <c r="L5" s="542"/>
    </row>
    <row r="6" spans="1:19" ht="33" customHeight="1" x14ac:dyDescent="0.3">
      <c r="A6" s="544"/>
      <c r="B6" s="545"/>
      <c r="C6" s="546" t="s">
        <v>25</v>
      </c>
      <c r="D6" s="547" t="s">
        <v>26</v>
      </c>
      <c r="E6" s="548" t="s">
        <v>27</v>
      </c>
      <c r="F6" s="549"/>
      <c r="G6" s="546" t="s">
        <v>25</v>
      </c>
      <c r="H6" s="547" t="s">
        <v>26</v>
      </c>
      <c r="I6" s="548" t="s">
        <v>27</v>
      </c>
      <c r="J6" s="550"/>
      <c r="K6" s="551" t="s">
        <v>28</v>
      </c>
      <c r="L6" s="552" t="s">
        <v>29</v>
      </c>
    </row>
    <row r="7" spans="1:19" x14ac:dyDescent="0.3">
      <c r="A7" s="553" t="s">
        <v>201</v>
      </c>
      <c r="B7" s="554"/>
      <c r="C7" s="555" t="s">
        <v>30</v>
      </c>
      <c r="D7" s="556" t="s">
        <v>30</v>
      </c>
      <c r="E7" s="557" t="s">
        <v>31</v>
      </c>
      <c r="F7" s="549"/>
      <c r="G7" s="555" t="s">
        <v>30</v>
      </c>
      <c r="H7" s="556" t="s">
        <v>30</v>
      </c>
      <c r="I7" s="557" t="s">
        <v>31</v>
      </c>
      <c r="J7" s="550"/>
      <c r="K7" s="558" t="s">
        <v>32</v>
      </c>
      <c r="L7" s="559" t="s">
        <v>32</v>
      </c>
    </row>
    <row r="8" spans="1:19" x14ac:dyDescent="0.3">
      <c r="A8" s="482"/>
      <c r="B8" s="482"/>
      <c r="C8" s="483"/>
      <c r="D8" s="483"/>
      <c r="E8" s="483"/>
      <c r="F8" s="484"/>
      <c r="G8" s="483"/>
      <c r="H8" s="483"/>
      <c r="I8" s="483"/>
      <c r="J8" s="485"/>
      <c r="K8" s="485"/>
      <c r="L8" s="485"/>
    </row>
    <row r="9" spans="1:19" s="487" customFormat="1" x14ac:dyDescent="0.3">
      <c r="A9" s="713" t="s">
        <v>202</v>
      </c>
      <c r="B9" s="713"/>
      <c r="C9" s="713"/>
      <c r="D9" s="713"/>
      <c r="E9" s="713"/>
      <c r="F9" s="713"/>
      <c r="G9" s="713"/>
      <c r="H9" s="713"/>
      <c r="I9" s="713"/>
      <c r="J9" s="713"/>
      <c r="K9" s="713"/>
      <c r="L9" s="713"/>
    </row>
    <row r="10" spans="1:19" s="487" customFormat="1" x14ac:dyDescent="0.3">
      <c r="C10" s="488">
        <v>52</v>
      </c>
      <c r="D10" s="488">
        <v>125</v>
      </c>
      <c r="E10" s="488">
        <v>3297354</v>
      </c>
      <c r="F10" s="489"/>
      <c r="G10" s="488">
        <v>18</v>
      </c>
      <c r="H10" s="488">
        <v>39</v>
      </c>
      <c r="I10" s="488">
        <v>1045806</v>
      </c>
      <c r="J10" s="490"/>
      <c r="K10" s="491">
        <f>G10/C10*100</f>
        <v>34.615384615384613</v>
      </c>
      <c r="L10" s="491">
        <f>I10/E10*100</f>
        <v>31.716521792928511</v>
      </c>
    </row>
    <row r="11" spans="1:19" s="487" customFormat="1" x14ac:dyDescent="0.3">
      <c r="C11" s="492"/>
      <c r="D11" s="492"/>
      <c r="E11" s="493"/>
      <c r="F11" s="494"/>
      <c r="G11" s="492"/>
      <c r="H11" s="492"/>
      <c r="I11" s="493"/>
      <c r="J11" s="490"/>
      <c r="K11" s="491"/>
      <c r="L11" s="491"/>
    </row>
    <row r="12" spans="1:19" s="487" customFormat="1" x14ac:dyDescent="0.3">
      <c r="A12" s="516" t="s">
        <v>260</v>
      </c>
      <c r="B12" s="516"/>
      <c r="C12" s="516"/>
      <c r="D12" s="516"/>
      <c r="E12" s="516"/>
      <c r="F12" s="516"/>
      <c r="G12" s="516"/>
      <c r="H12" s="516"/>
      <c r="I12" s="516"/>
      <c r="J12" s="516"/>
      <c r="K12" s="516"/>
      <c r="L12" s="516"/>
    </row>
    <row r="13" spans="1:19" s="487" customFormat="1" x14ac:dyDescent="0.3">
      <c r="C13" s="488">
        <v>74</v>
      </c>
      <c r="D13" s="488">
        <v>143</v>
      </c>
      <c r="E13" s="488">
        <v>4673045</v>
      </c>
      <c r="F13" s="489"/>
      <c r="G13" s="488">
        <v>26</v>
      </c>
      <c r="H13" s="488">
        <v>55</v>
      </c>
      <c r="I13" s="488">
        <v>1512066</v>
      </c>
      <c r="J13" s="490"/>
      <c r="K13" s="491">
        <f>G13/C13*100</f>
        <v>35.135135135135137</v>
      </c>
      <c r="L13" s="491">
        <f>I13/E13*100</f>
        <v>32.357188942113766</v>
      </c>
    </row>
    <row r="14" spans="1:19" s="487" customFormat="1" x14ac:dyDescent="0.3">
      <c r="C14" s="492"/>
      <c r="D14" s="492"/>
      <c r="E14" s="493"/>
      <c r="F14" s="494"/>
      <c r="G14" s="492"/>
      <c r="H14" s="492"/>
      <c r="I14" s="493"/>
      <c r="J14" s="490"/>
      <c r="K14" s="491"/>
      <c r="L14" s="491"/>
    </row>
    <row r="15" spans="1:19" s="487" customFormat="1" ht="30.75" customHeight="1" x14ac:dyDescent="0.3">
      <c r="A15" s="713" t="s">
        <v>203</v>
      </c>
      <c r="B15" s="713"/>
      <c r="C15" s="713"/>
      <c r="D15" s="713"/>
      <c r="E15" s="713"/>
      <c r="F15" s="713"/>
      <c r="G15" s="713"/>
      <c r="H15" s="713"/>
      <c r="I15" s="713"/>
      <c r="J15" s="713"/>
      <c r="K15" s="713"/>
      <c r="L15" s="713"/>
    </row>
    <row r="16" spans="1:19" s="487" customFormat="1" x14ac:dyDescent="0.3">
      <c r="C16" s="488">
        <v>79</v>
      </c>
      <c r="D16" s="488">
        <v>115</v>
      </c>
      <c r="E16" s="488">
        <v>3850754</v>
      </c>
      <c r="F16" s="489"/>
      <c r="G16" s="488">
        <v>28</v>
      </c>
      <c r="H16" s="488">
        <v>44</v>
      </c>
      <c r="I16" s="488">
        <v>1168335</v>
      </c>
      <c r="J16" s="490"/>
      <c r="K16" s="491">
        <f>G16/C16*100</f>
        <v>35.443037974683541</v>
      </c>
      <c r="L16" s="491">
        <f>I16/E16*100</f>
        <v>30.340421642099187</v>
      </c>
    </row>
    <row r="17" spans="1:12" s="487" customFormat="1" x14ac:dyDescent="0.3">
      <c r="C17" s="492"/>
      <c r="D17" s="492"/>
      <c r="E17" s="493"/>
      <c r="F17" s="494"/>
      <c r="G17" s="492"/>
      <c r="H17" s="492"/>
      <c r="I17" s="493"/>
      <c r="J17" s="490"/>
      <c r="K17" s="491"/>
      <c r="L17" s="491"/>
    </row>
    <row r="18" spans="1:12" s="487" customFormat="1" ht="29.25" customHeight="1" x14ac:dyDescent="0.3">
      <c r="A18" s="713" t="s">
        <v>204</v>
      </c>
      <c r="B18" s="713"/>
      <c r="C18" s="713"/>
      <c r="D18" s="713"/>
      <c r="E18" s="713"/>
      <c r="F18" s="713"/>
      <c r="G18" s="713"/>
      <c r="H18" s="713"/>
      <c r="I18" s="713"/>
      <c r="J18" s="713"/>
      <c r="K18" s="713"/>
      <c r="L18" s="713"/>
    </row>
    <row r="19" spans="1:12" s="487" customFormat="1" x14ac:dyDescent="0.3">
      <c r="C19" s="488">
        <v>80</v>
      </c>
      <c r="D19" s="488">
        <v>126</v>
      </c>
      <c r="E19" s="488">
        <v>4357138</v>
      </c>
      <c r="F19" s="489"/>
      <c r="G19" s="488">
        <v>28</v>
      </c>
      <c r="H19" s="488">
        <v>45</v>
      </c>
      <c r="I19" s="488">
        <v>1327272</v>
      </c>
      <c r="J19" s="490"/>
      <c r="K19" s="491">
        <f>G19/C19*100</f>
        <v>35</v>
      </c>
      <c r="L19" s="491">
        <f>I19/E19*100</f>
        <v>30.46201428552412</v>
      </c>
    </row>
    <row r="20" spans="1:12" s="487" customFormat="1" x14ac:dyDescent="0.3">
      <c r="C20" s="492"/>
      <c r="D20" s="492"/>
      <c r="E20" s="493"/>
      <c r="F20" s="494"/>
      <c r="G20" s="492"/>
      <c r="H20" s="492"/>
      <c r="I20" s="493"/>
      <c r="J20" s="490"/>
      <c r="K20" s="491"/>
      <c r="L20" s="491"/>
    </row>
    <row r="21" spans="1:12" s="487" customFormat="1" ht="29.25" customHeight="1" x14ac:dyDescent="0.3">
      <c r="A21" s="713" t="s">
        <v>261</v>
      </c>
      <c r="B21" s="713"/>
      <c r="C21" s="713"/>
      <c r="D21" s="713"/>
      <c r="E21" s="713"/>
      <c r="F21" s="713"/>
      <c r="G21" s="713"/>
      <c r="H21" s="713"/>
      <c r="I21" s="713"/>
      <c r="J21" s="713"/>
      <c r="K21" s="713"/>
      <c r="L21" s="713"/>
    </row>
    <row r="22" spans="1:12" s="487" customFormat="1" x14ac:dyDescent="0.3">
      <c r="C22" s="488">
        <v>100</v>
      </c>
      <c r="D22" s="488">
        <v>173</v>
      </c>
      <c r="E22" s="488">
        <v>5710555</v>
      </c>
      <c r="F22" s="489"/>
      <c r="G22" s="488">
        <v>35</v>
      </c>
      <c r="H22" s="488">
        <v>65</v>
      </c>
      <c r="I22" s="488">
        <v>1891658</v>
      </c>
      <c r="J22" s="490"/>
      <c r="K22" s="491">
        <f>G22/C22*100</f>
        <v>35</v>
      </c>
      <c r="L22" s="491">
        <f>I22/E22*100</f>
        <v>33.125641903457719</v>
      </c>
    </row>
    <row r="23" spans="1:12" s="487" customFormat="1" x14ac:dyDescent="0.3">
      <c r="C23" s="492"/>
      <c r="D23" s="492"/>
      <c r="E23" s="493"/>
      <c r="F23" s="494"/>
      <c r="G23" s="492"/>
      <c r="H23" s="492"/>
      <c r="I23" s="493"/>
      <c r="J23" s="490"/>
      <c r="K23" s="491"/>
      <c r="L23" s="491"/>
    </row>
    <row r="24" spans="1:12" s="487" customFormat="1" ht="32.25" customHeight="1" x14ac:dyDescent="0.3">
      <c r="A24" s="713" t="s">
        <v>271</v>
      </c>
      <c r="B24" s="713"/>
      <c r="C24" s="713"/>
      <c r="D24" s="713"/>
      <c r="E24" s="713"/>
      <c r="F24" s="713"/>
      <c r="G24" s="713"/>
      <c r="H24" s="713"/>
      <c r="I24" s="713"/>
      <c r="J24" s="713"/>
      <c r="K24" s="713"/>
      <c r="L24" s="713"/>
    </row>
    <row r="25" spans="1:12" s="487" customFormat="1" x14ac:dyDescent="0.3">
      <c r="C25" s="488">
        <v>102</v>
      </c>
      <c r="D25" s="488">
        <v>200</v>
      </c>
      <c r="E25" s="488">
        <v>6015289</v>
      </c>
      <c r="F25" s="489"/>
      <c r="G25" s="488">
        <v>36</v>
      </c>
      <c r="H25" s="488">
        <v>74</v>
      </c>
      <c r="I25" s="488">
        <v>1983439</v>
      </c>
      <c r="J25" s="490"/>
      <c r="K25" s="491">
        <f>G25/C25*100</f>
        <v>35.294117647058826</v>
      </c>
      <c r="L25" s="491">
        <f>I25/E25*100</f>
        <v>32.973295214909875</v>
      </c>
    </row>
    <row r="26" spans="1:12" s="487" customFormat="1" x14ac:dyDescent="0.3">
      <c r="C26" s="492"/>
      <c r="D26" s="492"/>
      <c r="E26" s="493"/>
      <c r="F26" s="494"/>
      <c r="G26" s="492"/>
      <c r="H26" s="492"/>
      <c r="I26" s="493"/>
      <c r="J26" s="490"/>
      <c r="K26" s="491"/>
      <c r="L26" s="491"/>
    </row>
    <row r="27" spans="1:12" s="487" customFormat="1" x14ac:dyDescent="0.3">
      <c r="A27" s="713" t="s">
        <v>263</v>
      </c>
      <c r="B27" s="713"/>
      <c r="C27" s="713"/>
      <c r="D27" s="713"/>
      <c r="E27" s="713"/>
      <c r="F27" s="713"/>
      <c r="G27" s="713"/>
      <c r="H27" s="713"/>
      <c r="I27" s="713"/>
      <c r="J27" s="713"/>
      <c r="K27" s="713"/>
      <c r="L27" s="713"/>
    </row>
    <row r="28" spans="1:12" s="487" customFormat="1" x14ac:dyDescent="0.3">
      <c r="C28" s="488">
        <v>81</v>
      </c>
      <c r="D28" s="488">
        <v>135</v>
      </c>
      <c r="E28" s="488">
        <v>4580737</v>
      </c>
      <c r="F28" s="489"/>
      <c r="G28" s="488">
        <v>29</v>
      </c>
      <c r="H28" s="488">
        <v>42</v>
      </c>
      <c r="I28" s="488">
        <v>1008644</v>
      </c>
      <c r="J28" s="490"/>
      <c r="K28" s="491">
        <f>G28/C28*100</f>
        <v>35.802469135802468</v>
      </c>
      <c r="L28" s="491">
        <f>I28/E28*100</f>
        <v>22.019251487260675</v>
      </c>
    </row>
    <row r="29" spans="1:12" s="487" customFormat="1" x14ac:dyDescent="0.3">
      <c r="C29" s="492"/>
      <c r="D29" s="492"/>
      <c r="E29" s="493"/>
      <c r="F29" s="494"/>
      <c r="G29" s="492"/>
      <c r="H29" s="492"/>
      <c r="I29" s="493"/>
      <c r="J29" s="490"/>
      <c r="K29" s="491"/>
      <c r="L29" s="491"/>
    </row>
    <row r="30" spans="1:12" s="487" customFormat="1" x14ac:dyDescent="0.3">
      <c r="A30" s="713" t="s">
        <v>264</v>
      </c>
      <c r="B30" s="713"/>
      <c r="C30" s="713"/>
      <c r="D30" s="713"/>
      <c r="E30" s="713"/>
      <c r="F30" s="713"/>
      <c r="G30" s="713"/>
      <c r="H30" s="713"/>
      <c r="I30" s="713"/>
      <c r="J30" s="713"/>
      <c r="K30" s="713"/>
      <c r="L30" s="713"/>
    </row>
    <row r="31" spans="1:12" s="487" customFormat="1" x14ac:dyDescent="0.3">
      <c r="C31" s="488">
        <v>79</v>
      </c>
      <c r="D31" s="488">
        <v>139</v>
      </c>
      <c r="E31" s="488">
        <v>4315892</v>
      </c>
      <c r="F31" s="489"/>
      <c r="G31" s="488">
        <v>28</v>
      </c>
      <c r="H31" s="488">
        <v>53</v>
      </c>
      <c r="I31" s="488">
        <v>1406054</v>
      </c>
      <c r="J31" s="490"/>
      <c r="K31" s="491">
        <f>G31/C31*100</f>
        <v>35.443037974683541</v>
      </c>
      <c r="L31" s="491">
        <f>I31/E31*100</f>
        <v>32.578526061356492</v>
      </c>
    </row>
    <row r="32" spans="1:12" s="487" customFormat="1" x14ac:dyDescent="0.3">
      <c r="C32" s="492"/>
      <c r="D32" s="492"/>
      <c r="E32" s="493"/>
      <c r="F32" s="494"/>
      <c r="G32" s="492"/>
      <c r="H32" s="492"/>
      <c r="I32" s="493"/>
      <c r="J32" s="490"/>
      <c r="K32" s="491"/>
      <c r="L32" s="491"/>
    </row>
    <row r="33" spans="1:12" s="487" customFormat="1" ht="32.25" customHeight="1" x14ac:dyDescent="0.3">
      <c r="A33" s="713" t="s">
        <v>265</v>
      </c>
      <c r="B33" s="713"/>
      <c r="C33" s="713"/>
      <c r="D33" s="713"/>
      <c r="E33" s="713"/>
      <c r="F33" s="713"/>
      <c r="G33" s="713"/>
      <c r="H33" s="713"/>
      <c r="I33" s="713"/>
      <c r="J33" s="713"/>
      <c r="K33" s="713"/>
      <c r="L33" s="713"/>
    </row>
    <row r="34" spans="1:12" s="487" customFormat="1" x14ac:dyDescent="0.3">
      <c r="C34" s="488">
        <v>56</v>
      </c>
      <c r="D34" s="488">
        <v>133</v>
      </c>
      <c r="E34" s="488">
        <v>3513475</v>
      </c>
      <c r="F34" s="489"/>
      <c r="G34" s="488">
        <v>19</v>
      </c>
      <c r="H34" s="488">
        <v>49</v>
      </c>
      <c r="I34" s="488">
        <v>965427</v>
      </c>
      <c r="J34" s="490"/>
      <c r="K34" s="491">
        <f>G34/C34*100</f>
        <v>33.928571428571431</v>
      </c>
      <c r="L34" s="491">
        <f>I34/E34*100</f>
        <v>27.477838891695544</v>
      </c>
    </row>
    <row r="35" spans="1:12" s="487" customFormat="1" x14ac:dyDescent="0.3">
      <c r="C35" s="492"/>
      <c r="D35" s="492"/>
      <c r="E35" s="493"/>
      <c r="F35" s="494"/>
      <c r="G35" s="492"/>
      <c r="H35" s="492"/>
      <c r="I35" s="493"/>
      <c r="J35" s="490"/>
      <c r="K35" s="491"/>
      <c r="L35" s="491"/>
    </row>
    <row r="36" spans="1:12" s="487" customFormat="1" ht="33" customHeight="1" x14ac:dyDescent="0.3">
      <c r="A36" s="713" t="s">
        <v>266</v>
      </c>
      <c r="B36" s="713"/>
      <c r="C36" s="713"/>
      <c r="D36" s="713"/>
      <c r="E36" s="713"/>
      <c r="F36" s="713"/>
      <c r="G36" s="713"/>
      <c r="H36" s="713"/>
      <c r="I36" s="713"/>
      <c r="J36" s="713"/>
      <c r="K36" s="713"/>
      <c r="L36" s="713"/>
    </row>
    <row r="37" spans="1:12" s="487" customFormat="1" x14ac:dyDescent="0.3">
      <c r="C37" s="488">
        <v>56</v>
      </c>
      <c r="D37" s="488">
        <v>100</v>
      </c>
      <c r="E37" s="488">
        <v>3246040</v>
      </c>
      <c r="F37" s="489"/>
      <c r="G37" s="488">
        <v>19</v>
      </c>
      <c r="H37" s="488">
        <v>34</v>
      </c>
      <c r="I37" s="488">
        <v>666449</v>
      </c>
      <c r="J37" s="490"/>
      <c r="K37" s="491">
        <f>G37/C37*100</f>
        <v>33.928571428571431</v>
      </c>
      <c r="L37" s="491">
        <f>I37/E37*100</f>
        <v>20.531139480721126</v>
      </c>
    </row>
    <row r="38" spans="1:12" s="487" customFormat="1" x14ac:dyDescent="0.3">
      <c r="C38" s="492"/>
      <c r="D38" s="492"/>
      <c r="E38" s="493"/>
      <c r="F38" s="494"/>
      <c r="G38" s="492"/>
      <c r="H38" s="492"/>
      <c r="I38" s="493"/>
      <c r="J38" s="490"/>
      <c r="K38" s="491"/>
      <c r="L38" s="491"/>
    </row>
    <row r="39" spans="1:12" s="487" customFormat="1" x14ac:dyDescent="0.3">
      <c r="A39" s="715" t="s">
        <v>267</v>
      </c>
      <c r="B39" s="715"/>
      <c r="C39" s="715"/>
      <c r="D39" s="715"/>
      <c r="E39" s="715"/>
      <c r="F39" s="715"/>
      <c r="G39" s="715"/>
      <c r="H39" s="715"/>
      <c r="I39" s="715"/>
      <c r="J39" s="715"/>
      <c r="K39" s="715"/>
      <c r="L39" s="715"/>
    </row>
    <row r="40" spans="1:12" s="487" customFormat="1" x14ac:dyDescent="0.3">
      <c r="C40" s="488">
        <v>88</v>
      </c>
      <c r="D40" s="488">
        <v>215</v>
      </c>
      <c r="E40" s="488">
        <v>5615334</v>
      </c>
      <c r="F40" s="489"/>
      <c r="G40" s="488">
        <v>31</v>
      </c>
      <c r="H40" s="488">
        <v>79</v>
      </c>
      <c r="I40" s="488">
        <v>1804532</v>
      </c>
      <c r="J40" s="490"/>
      <c r="K40" s="491">
        <f>G40/C40*100</f>
        <v>35.227272727272727</v>
      </c>
      <c r="L40" s="491">
        <f>I40/E40*100</f>
        <v>32.135791032198618</v>
      </c>
    </row>
    <row r="41" spans="1:12" s="487" customFormat="1" x14ac:dyDescent="0.3">
      <c r="C41" s="492"/>
      <c r="D41" s="492"/>
      <c r="E41" s="493"/>
      <c r="F41" s="494"/>
      <c r="G41" s="492"/>
      <c r="H41" s="492"/>
      <c r="I41" s="493"/>
      <c r="J41" s="490"/>
      <c r="K41" s="491"/>
      <c r="L41" s="491"/>
    </row>
    <row r="42" spans="1:12" s="487" customFormat="1" x14ac:dyDescent="0.3">
      <c r="A42" s="714" t="s">
        <v>268</v>
      </c>
      <c r="B42" s="714"/>
      <c r="C42" s="714"/>
      <c r="D42" s="714"/>
      <c r="E42" s="714"/>
      <c r="F42" s="714"/>
      <c r="G42" s="714"/>
      <c r="H42" s="714"/>
      <c r="I42" s="714"/>
      <c r="J42" s="714"/>
      <c r="K42" s="714"/>
      <c r="L42" s="714"/>
    </row>
    <row r="43" spans="1:12" s="487" customFormat="1" x14ac:dyDescent="0.3">
      <c r="C43" s="488">
        <v>89</v>
      </c>
      <c r="D43" s="488">
        <v>219</v>
      </c>
      <c r="E43" s="488">
        <v>5647695</v>
      </c>
      <c r="F43" s="489"/>
      <c r="G43" s="488">
        <v>32</v>
      </c>
      <c r="H43" s="488">
        <v>89</v>
      </c>
      <c r="I43" s="488">
        <v>1778656</v>
      </c>
      <c r="J43" s="490"/>
      <c r="K43" s="491">
        <f>G43/C43*100</f>
        <v>35.955056179775283</v>
      </c>
      <c r="L43" s="491">
        <f>I43/E43*100</f>
        <v>31.493485395369262</v>
      </c>
    </row>
    <row r="44" spans="1:12" s="487" customFormat="1" x14ac:dyDescent="0.3">
      <c r="B44" s="560"/>
      <c r="C44" s="492"/>
      <c r="D44" s="492"/>
      <c r="E44" s="493"/>
      <c r="F44" s="494"/>
      <c r="G44" s="492"/>
      <c r="H44" s="492"/>
      <c r="I44" s="493"/>
      <c r="J44" s="490"/>
      <c r="K44" s="491"/>
      <c r="L44" s="491"/>
    </row>
    <row r="45" spans="1:12" s="570" customFormat="1" x14ac:dyDescent="0.3">
      <c r="A45" s="561"/>
      <c r="B45" s="562"/>
      <c r="C45" s="563"/>
      <c r="D45" s="564"/>
      <c r="E45" s="565"/>
      <c r="F45" s="566"/>
      <c r="G45" s="563"/>
      <c r="H45" s="564"/>
      <c r="I45" s="565"/>
      <c r="J45" s="567"/>
      <c r="K45" s="568"/>
      <c r="L45" s="569"/>
    </row>
    <row r="46" spans="1:12" s="570" customFormat="1" x14ac:dyDescent="0.3">
      <c r="A46" s="571" t="s">
        <v>111</v>
      </c>
      <c r="B46" s="482"/>
      <c r="C46" s="572">
        <f>SUM(C10:C43)</f>
        <v>936</v>
      </c>
      <c r="D46" s="573">
        <f>SUM(D10:D43)</f>
        <v>1823</v>
      </c>
      <c r="E46" s="574">
        <f>SUM(E10:E43)</f>
        <v>54823308</v>
      </c>
      <c r="F46" s="549"/>
      <c r="G46" s="572">
        <f>SUM(G10:G43)</f>
        <v>329</v>
      </c>
      <c r="H46" s="573">
        <f>SUM(H10:H43)</f>
        <v>668</v>
      </c>
      <c r="I46" s="574">
        <f>SUM(I10:I43)</f>
        <v>16558338</v>
      </c>
      <c r="J46" s="575"/>
      <c r="K46" s="576">
        <f>G46/C46*100</f>
        <v>35.149572649572647</v>
      </c>
      <c r="L46" s="577">
        <f>I46/E46*100</f>
        <v>30.203099017665991</v>
      </c>
    </row>
    <row r="47" spans="1:12" s="570" customFormat="1" x14ac:dyDescent="0.3">
      <c r="A47" s="578"/>
      <c r="B47" s="562"/>
      <c r="C47" s="579"/>
      <c r="D47" s="580"/>
      <c r="E47" s="581"/>
      <c r="F47" s="566"/>
      <c r="G47" s="579"/>
      <c r="H47" s="580"/>
      <c r="I47" s="581"/>
      <c r="J47" s="567"/>
      <c r="K47" s="582"/>
      <c r="L47" s="583"/>
    </row>
    <row r="48" spans="1:12" s="589" customFormat="1" ht="13.5" x14ac:dyDescent="0.3">
      <c r="A48" s="584"/>
      <c r="B48" s="584"/>
      <c r="C48" s="585"/>
      <c r="D48" s="585"/>
      <c r="E48" s="586"/>
      <c r="F48" s="587"/>
      <c r="G48" s="585"/>
      <c r="H48" s="585"/>
      <c r="I48" s="586"/>
      <c r="J48" s="588"/>
      <c r="K48" s="588"/>
      <c r="L48" s="588"/>
    </row>
    <row r="49" spans="1:12" s="527" customFormat="1" x14ac:dyDescent="0.3">
      <c r="A49" s="590" t="s">
        <v>112</v>
      </c>
      <c r="B49" s="591"/>
      <c r="C49" s="591"/>
      <c r="D49" s="592"/>
      <c r="E49" s="593"/>
      <c r="F49" s="591"/>
      <c r="G49" s="591"/>
      <c r="H49" s="592"/>
      <c r="I49" s="594"/>
      <c r="J49" s="595"/>
      <c r="K49" s="596"/>
    </row>
    <row r="50" spans="1:12" s="600" customFormat="1" ht="12.75" customHeight="1" x14ac:dyDescent="0.3">
      <c r="A50" s="590" t="s">
        <v>113</v>
      </c>
      <c r="B50" s="597"/>
      <c r="C50" s="597"/>
      <c r="D50" s="597"/>
      <c r="E50" s="598"/>
      <c r="F50" s="597"/>
      <c r="G50" s="597"/>
      <c r="H50" s="597"/>
      <c r="I50" s="599"/>
      <c r="J50" s="599"/>
      <c r="K50" s="599"/>
      <c r="L50" s="527"/>
    </row>
    <row r="51" spans="1:12" s="606" customFormat="1" ht="12.75" customHeight="1" x14ac:dyDescent="0.3">
      <c r="A51" s="601" t="s">
        <v>114</v>
      </c>
      <c r="B51" s="602"/>
      <c r="C51" s="602"/>
      <c r="D51" s="603"/>
      <c r="E51" s="593"/>
      <c r="F51" s="602"/>
      <c r="G51" s="602"/>
      <c r="H51" s="603"/>
      <c r="I51" s="604"/>
      <c r="J51" s="605"/>
      <c r="K51" s="605"/>
    </row>
    <row r="52" spans="1:12" s="527" customFormat="1" x14ac:dyDescent="0.3">
      <c r="A52" s="23" t="s">
        <v>270</v>
      </c>
      <c r="B52" s="591"/>
      <c r="C52" s="591"/>
      <c r="D52" s="592"/>
      <c r="E52" s="593"/>
      <c r="F52" s="591"/>
      <c r="G52" s="591"/>
      <c r="H52" s="592"/>
      <c r="I52" s="594"/>
      <c r="J52" s="595"/>
      <c r="K52" s="596"/>
      <c r="L52" s="607"/>
    </row>
    <row r="53" spans="1:12" s="610" customFormat="1" x14ac:dyDescent="0.3">
      <c r="A53" s="608"/>
      <c r="B53" s="608"/>
      <c r="C53" s="591"/>
      <c r="D53" s="591"/>
      <c r="E53" s="592"/>
      <c r="F53" s="593"/>
      <c r="G53" s="591"/>
      <c r="H53" s="591"/>
      <c r="I53" s="592"/>
      <c r="J53" s="609"/>
      <c r="K53" s="609"/>
      <c r="L53" s="609"/>
    </row>
    <row r="54" spans="1:12" x14ac:dyDescent="0.3">
      <c r="C54" s="611"/>
      <c r="D54" s="611"/>
      <c r="G54" s="611"/>
      <c r="H54" s="611"/>
    </row>
    <row r="55" spans="1:12" x14ac:dyDescent="0.3">
      <c r="C55" s="611"/>
      <c r="D55" s="611"/>
      <c r="G55" s="611"/>
      <c r="H55" s="611"/>
    </row>
    <row r="56" spans="1:12" x14ac:dyDescent="0.3">
      <c r="C56" s="611"/>
      <c r="D56" s="611"/>
      <c r="G56" s="611"/>
      <c r="H56" s="611"/>
    </row>
    <row r="57" spans="1:12" x14ac:dyDescent="0.3">
      <c r="C57" s="611"/>
      <c r="D57" s="611"/>
      <c r="G57" s="611"/>
      <c r="H57" s="611"/>
    </row>
    <row r="58" spans="1:12" x14ac:dyDescent="0.3">
      <c r="C58" s="611"/>
      <c r="D58" s="611"/>
      <c r="G58" s="611"/>
      <c r="H58" s="611"/>
    </row>
    <row r="59" spans="1:12" x14ac:dyDescent="0.3">
      <c r="C59" s="611"/>
      <c r="D59" s="611"/>
      <c r="G59" s="611"/>
      <c r="H59" s="611"/>
    </row>
    <row r="60" spans="1:12" x14ac:dyDescent="0.3">
      <c r="C60" s="611"/>
      <c r="D60" s="611"/>
      <c r="G60" s="611"/>
      <c r="H60" s="611"/>
    </row>
    <row r="61" spans="1:12" x14ac:dyDescent="0.3">
      <c r="C61" s="611"/>
      <c r="D61" s="611"/>
      <c r="G61" s="611"/>
      <c r="H61" s="611"/>
    </row>
    <row r="62" spans="1:12" x14ac:dyDescent="0.3">
      <c r="C62" s="611"/>
      <c r="D62" s="611"/>
      <c r="G62" s="611"/>
      <c r="H62" s="611"/>
    </row>
    <row r="63" spans="1:12" x14ac:dyDescent="0.3">
      <c r="C63" s="611"/>
      <c r="D63" s="611"/>
      <c r="G63" s="611"/>
      <c r="H63" s="611"/>
    </row>
    <row r="64" spans="1:12" x14ac:dyDescent="0.3">
      <c r="C64" s="611"/>
      <c r="D64" s="611"/>
      <c r="G64" s="611"/>
      <c r="H64" s="611"/>
    </row>
    <row r="65" spans="3:8" x14ac:dyDescent="0.3">
      <c r="C65" s="611"/>
      <c r="D65" s="611"/>
      <c r="G65" s="611"/>
      <c r="H65" s="611"/>
    </row>
    <row r="66" spans="3:8" x14ac:dyDescent="0.3">
      <c r="C66" s="611"/>
      <c r="D66" s="611"/>
      <c r="G66" s="611"/>
      <c r="H66" s="611"/>
    </row>
    <row r="67" spans="3:8" x14ac:dyDescent="0.3">
      <c r="C67" s="611"/>
      <c r="D67" s="611"/>
      <c r="G67" s="611"/>
      <c r="H67" s="611"/>
    </row>
    <row r="68" spans="3:8" x14ac:dyDescent="0.3">
      <c r="C68" s="611"/>
      <c r="D68" s="611"/>
      <c r="G68" s="611"/>
      <c r="H68" s="611"/>
    </row>
    <row r="69" spans="3:8" x14ac:dyDescent="0.3">
      <c r="C69" s="611"/>
      <c r="D69" s="611"/>
      <c r="G69" s="611"/>
      <c r="H69" s="611"/>
    </row>
    <row r="70" spans="3:8" x14ac:dyDescent="0.3">
      <c r="C70" s="611"/>
      <c r="D70" s="611"/>
      <c r="G70" s="611"/>
      <c r="H70" s="611"/>
    </row>
    <row r="71" spans="3:8" x14ac:dyDescent="0.3">
      <c r="C71" s="611"/>
      <c r="D71" s="611"/>
      <c r="G71" s="611"/>
      <c r="H71" s="611"/>
    </row>
    <row r="72" spans="3:8" x14ac:dyDescent="0.3">
      <c r="C72" s="611"/>
      <c r="D72" s="611"/>
      <c r="G72" s="611"/>
      <c r="H72" s="611"/>
    </row>
    <row r="73" spans="3:8" x14ac:dyDescent="0.3">
      <c r="C73" s="611"/>
      <c r="D73" s="611"/>
      <c r="G73" s="611"/>
      <c r="H73" s="611"/>
    </row>
    <row r="74" spans="3:8" x14ac:dyDescent="0.3">
      <c r="C74" s="611"/>
      <c r="D74" s="611"/>
      <c r="G74" s="611"/>
      <c r="H74" s="611"/>
    </row>
    <row r="75" spans="3:8" x14ac:dyDescent="0.3">
      <c r="C75" s="611"/>
      <c r="D75" s="611"/>
      <c r="G75" s="611"/>
      <c r="H75" s="611"/>
    </row>
    <row r="76" spans="3:8" x14ac:dyDescent="0.3">
      <c r="C76" s="611"/>
      <c r="D76" s="611"/>
      <c r="G76" s="611"/>
      <c r="H76" s="611"/>
    </row>
    <row r="77" spans="3:8" x14ac:dyDescent="0.3">
      <c r="C77" s="611"/>
      <c r="D77" s="611"/>
      <c r="G77" s="611"/>
      <c r="H77" s="611"/>
    </row>
    <row r="78" spans="3:8" x14ac:dyDescent="0.3">
      <c r="C78" s="611"/>
      <c r="D78" s="611"/>
      <c r="G78" s="611"/>
      <c r="H78" s="611"/>
    </row>
    <row r="79" spans="3:8" x14ac:dyDescent="0.3">
      <c r="C79" s="611"/>
      <c r="D79" s="611"/>
      <c r="G79" s="611"/>
      <c r="H79" s="611"/>
    </row>
    <row r="80" spans="3:8" x14ac:dyDescent="0.3">
      <c r="C80" s="611"/>
      <c r="D80" s="611"/>
      <c r="G80" s="611"/>
      <c r="H80" s="611"/>
    </row>
    <row r="81" spans="3:8" x14ac:dyDescent="0.3">
      <c r="C81" s="611"/>
      <c r="D81" s="611"/>
      <c r="G81" s="611"/>
      <c r="H81" s="611"/>
    </row>
    <row r="82" spans="3:8" x14ac:dyDescent="0.3">
      <c r="C82" s="611"/>
      <c r="D82" s="611"/>
      <c r="G82" s="611"/>
      <c r="H82" s="611"/>
    </row>
    <row r="83" spans="3:8" x14ac:dyDescent="0.3">
      <c r="C83" s="611"/>
      <c r="D83" s="611"/>
      <c r="G83" s="611"/>
      <c r="H83" s="611"/>
    </row>
    <row r="84" spans="3:8" x14ac:dyDescent="0.3">
      <c r="C84" s="611"/>
      <c r="D84" s="611"/>
      <c r="G84" s="611"/>
      <c r="H84" s="611"/>
    </row>
    <row r="85" spans="3:8" x14ac:dyDescent="0.3">
      <c r="C85" s="611"/>
      <c r="D85" s="611"/>
      <c r="G85" s="611"/>
      <c r="H85" s="611"/>
    </row>
    <row r="86" spans="3:8" x14ac:dyDescent="0.3">
      <c r="C86" s="611"/>
      <c r="D86" s="611"/>
      <c r="G86" s="611"/>
      <c r="H86" s="611"/>
    </row>
    <row r="87" spans="3:8" x14ac:dyDescent="0.3">
      <c r="C87" s="611"/>
      <c r="D87" s="611"/>
      <c r="G87" s="611"/>
      <c r="H87" s="611"/>
    </row>
    <row r="88" spans="3:8" x14ac:dyDescent="0.3">
      <c r="C88" s="611"/>
      <c r="D88" s="611"/>
      <c r="G88" s="611"/>
      <c r="H88" s="611"/>
    </row>
    <row r="89" spans="3:8" x14ac:dyDescent="0.3">
      <c r="C89" s="611"/>
      <c r="D89" s="611"/>
      <c r="G89" s="611"/>
      <c r="H89" s="611"/>
    </row>
    <row r="90" spans="3:8" x14ac:dyDescent="0.3">
      <c r="C90" s="611"/>
      <c r="D90" s="611"/>
      <c r="G90" s="611"/>
      <c r="H90" s="611"/>
    </row>
    <row r="91" spans="3:8" x14ac:dyDescent="0.3">
      <c r="C91" s="611"/>
      <c r="D91" s="611"/>
      <c r="G91" s="611"/>
      <c r="H91" s="611"/>
    </row>
    <row r="92" spans="3:8" x14ac:dyDescent="0.3">
      <c r="C92" s="611"/>
      <c r="D92" s="611"/>
      <c r="G92" s="611"/>
      <c r="H92" s="611"/>
    </row>
    <row r="93" spans="3:8" x14ac:dyDescent="0.3">
      <c r="C93" s="611"/>
      <c r="D93" s="611"/>
      <c r="G93" s="611"/>
      <c r="H93" s="611"/>
    </row>
    <row r="94" spans="3:8" x14ac:dyDescent="0.3">
      <c r="C94" s="611"/>
      <c r="D94" s="611"/>
      <c r="G94" s="611"/>
      <c r="H94" s="611"/>
    </row>
    <row r="95" spans="3:8" x14ac:dyDescent="0.3">
      <c r="C95" s="611"/>
      <c r="D95" s="611"/>
      <c r="G95" s="611"/>
      <c r="H95" s="611"/>
    </row>
    <row r="96" spans="3:8" x14ac:dyDescent="0.3">
      <c r="C96" s="611"/>
      <c r="D96" s="611"/>
      <c r="G96" s="611"/>
      <c r="H96" s="611"/>
    </row>
    <row r="97" spans="3:8" x14ac:dyDescent="0.3">
      <c r="C97" s="611"/>
      <c r="D97" s="611"/>
      <c r="G97" s="611"/>
      <c r="H97" s="611"/>
    </row>
    <row r="98" spans="3:8" x14ac:dyDescent="0.3">
      <c r="C98" s="611"/>
      <c r="D98" s="611"/>
      <c r="G98" s="611"/>
      <c r="H98" s="611"/>
    </row>
    <row r="99" spans="3:8" x14ac:dyDescent="0.3">
      <c r="C99" s="611"/>
      <c r="D99" s="611"/>
      <c r="G99" s="611"/>
      <c r="H99" s="611"/>
    </row>
    <row r="100" spans="3:8" x14ac:dyDescent="0.3">
      <c r="C100" s="611"/>
      <c r="D100" s="611"/>
      <c r="G100" s="611"/>
      <c r="H100" s="611"/>
    </row>
    <row r="101" spans="3:8" x14ac:dyDescent="0.3">
      <c r="C101" s="611"/>
      <c r="D101" s="611"/>
      <c r="G101" s="611"/>
      <c r="H101" s="611"/>
    </row>
    <row r="102" spans="3:8" x14ac:dyDescent="0.3">
      <c r="C102" s="611"/>
      <c r="D102" s="611"/>
      <c r="G102" s="611"/>
      <c r="H102" s="611"/>
    </row>
    <row r="103" spans="3:8" x14ac:dyDescent="0.3">
      <c r="C103" s="611"/>
      <c r="D103" s="611"/>
      <c r="G103" s="611"/>
      <c r="H103" s="611"/>
    </row>
    <row r="104" spans="3:8" x14ac:dyDescent="0.3">
      <c r="C104" s="611"/>
      <c r="D104" s="611"/>
      <c r="G104" s="611"/>
      <c r="H104" s="611"/>
    </row>
    <row r="105" spans="3:8" x14ac:dyDescent="0.3">
      <c r="C105" s="611"/>
      <c r="D105" s="611"/>
      <c r="G105" s="611"/>
      <c r="H105" s="611"/>
    </row>
    <row r="106" spans="3:8" x14ac:dyDescent="0.3">
      <c r="C106" s="611"/>
      <c r="D106" s="611"/>
      <c r="G106" s="611"/>
      <c r="H106" s="611"/>
    </row>
    <row r="107" spans="3:8" x14ac:dyDescent="0.3">
      <c r="C107" s="611"/>
      <c r="D107" s="611"/>
      <c r="G107" s="611"/>
      <c r="H107" s="611"/>
    </row>
    <row r="108" spans="3:8" x14ac:dyDescent="0.3">
      <c r="C108" s="611"/>
      <c r="D108" s="611"/>
      <c r="G108" s="611"/>
      <c r="H108" s="611"/>
    </row>
    <row r="109" spans="3:8" x14ac:dyDescent="0.3">
      <c r="C109" s="611"/>
      <c r="D109" s="611"/>
      <c r="G109" s="611"/>
      <c r="H109" s="611"/>
    </row>
    <row r="110" spans="3:8" x14ac:dyDescent="0.3">
      <c r="C110" s="611"/>
      <c r="D110" s="611"/>
      <c r="G110" s="611"/>
      <c r="H110" s="611"/>
    </row>
    <row r="111" spans="3:8" x14ac:dyDescent="0.3">
      <c r="C111" s="611"/>
      <c r="D111" s="611"/>
      <c r="G111" s="611"/>
      <c r="H111" s="611"/>
    </row>
    <row r="112" spans="3:8" x14ac:dyDescent="0.3">
      <c r="C112" s="611"/>
      <c r="D112" s="611"/>
      <c r="G112" s="611"/>
      <c r="H112" s="611"/>
    </row>
    <row r="113" spans="3:8" x14ac:dyDescent="0.3">
      <c r="C113" s="611"/>
      <c r="D113" s="611"/>
      <c r="G113" s="611"/>
      <c r="H113" s="611"/>
    </row>
    <row r="114" spans="3:8" x14ac:dyDescent="0.3">
      <c r="C114" s="611"/>
      <c r="D114" s="611"/>
      <c r="G114" s="611"/>
      <c r="H114" s="611"/>
    </row>
    <row r="115" spans="3:8" x14ac:dyDescent="0.3">
      <c r="C115" s="611"/>
      <c r="D115" s="611"/>
      <c r="G115" s="611"/>
      <c r="H115" s="611"/>
    </row>
    <row r="116" spans="3:8" x14ac:dyDescent="0.3">
      <c r="C116" s="611"/>
      <c r="D116" s="611"/>
      <c r="G116" s="611"/>
      <c r="H116" s="611"/>
    </row>
    <row r="117" spans="3:8" x14ac:dyDescent="0.3">
      <c r="C117" s="611"/>
      <c r="D117" s="611"/>
      <c r="G117" s="611"/>
      <c r="H117" s="611"/>
    </row>
    <row r="118" spans="3:8" x14ac:dyDescent="0.3">
      <c r="C118" s="611"/>
      <c r="D118" s="611"/>
      <c r="G118" s="611"/>
      <c r="H118" s="611"/>
    </row>
  </sheetData>
  <mergeCells count="11">
    <mergeCell ref="A9:L9"/>
    <mergeCell ref="A15:L15"/>
    <mergeCell ref="A21:L21"/>
    <mergeCell ref="A36:L36"/>
    <mergeCell ref="A42:L42"/>
    <mergeCell ref="A18:L18"/>
    <mergeCell ref="A24:L24"/>
    <mergeCell ref="A33:L33"/>
    <mergeCell ref="A30:L30"/>
    <mergeCell ref="A27:L27"/>
    <mergeCell ref="A39:L39"/>
  </mergeCells>
  <printOptions horizontalCentered="1"/>
  <pageMargins left="0" right="0" top="0.39370078740157483" bottom="0.39370078740157483" header="0" footer="0"/>
  <pageSetup scale="85" orientation="landscape" verticalDpi="0" r:id="rId1"/>
  <headerFooter>
    <oddFooter>&amp;R&amp;P / &amp;N</oddFooter>
  </headerFooter>
  <rowBreaks count="1" manualBreakCount="1">
    <brk id="38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1"/>
  <sheetViews>
    <sheetView workbookViewId="0"/>
  </sheetViews>
  <sheetFormatPr defaultRowHeight="15" x14ac:dyDescent="0.3"/>
  <cols>
    <col min="1" max="1" width="45.7109375" style="495" customWidth="1"/>
    <col min="2" max="2" width="29.7109375" style="625" customWidth="1"/>
    <col min="3" max="3" width="1.42578125" style="625" customWidth="1"/>
    <col min="4" max="4" width="10.140625" style="626" bestFit="1" customWidth="1"/>
    <col min="5" max="6" width="10.140625" style="627" bestFit="1" customWidth="1"/>
    <col min="7" max="7" width="14.28515625" style="628" bestFit="1" customWidth="1"/>
    <col min="8" max="8" width="1.42578125" style="626" customWidth="1"/>
    <col min="9" max="9" width="10.140625" style="626" bestFit="1" customWidth="1"/>
    <col min="10" max="11" width="10.140625" style="627" bestFit="1" customWidth="1"/>
    <col min="12" max="12" width="13.140625" style="628" bestFit="1" customWidth="1"/>
    <col min="13" max="13" width="1.5703125" style="629" customWidth="1"/>
    <col min="14" max="14" width="20.85546875" style="627" customWidth="1"/>
    <col min="15" max="15" width="25.140625" style="627" customWidth="1"/>
    <col min="16" max="256" width="9.140625" style="619"/>
    <col min="257" max="257" width="35.28515625" style="619" customWidth="1"/>
    <col min="258" max="258" width="29.7109375" style="619" customWidth="1"/>
    <col min="259" max="259" width="1.42578125" style="619" customWidth="1"/>
    <col min="260" max="262" width="10.140625" style="619" bestFit="1" customWidth="1"/>
    <col min="263" max="263" width="14.28515625" style="619" bestFit="1" customWidth="1"/>
    <col min="264" max="264" width="1.42578125" style="619" customWidth="1"/>
    <col min="265" max="267" width="10.140625" style="619" bestFit="1" customWidth="1"/>
    <col min="268" max="268" width="13.140625" style="619" bestFit="1" customWidth="1"/>
    <col min="269" max="269" width="1.5703125" style="619" customWidth="1"/>
    <col min="270" max="270" width="15.7109375" style="619" bestFit="1" customWidth="1"/>
    <col min="271" max="271" width="20.42578125" style="619" customWidth="1"/>
    <col min="272" max="512" width="9.140625" style="619"/>
    <col min="513" max="513" width="35.28515625" style="619" customWidth="1"/>
    <col min="514" max="514" width="29.7109375" style="619" customWidth="1"/>
    <col min="515" max="515" width="1.42578125" style="619" customWidth="1"/>
    <col min="516" max="518" width="10.140625" style="619" bestFit="1" customWidth="1"/>
    <col min="519" max="519" width="14.28515625" style="619" bestFit="1" customWidth="1"/>
    <col min="520" max="520" width="1.42578125" style="619" customWidth="1"/>
    <col min="521" max="523" width="10.140625" style="619" bestFit="1" customWidth="1"/>
    <col min="524" max="524" width="13.140625" style="619" bestFit="1" customWidth="1"/>
    <col min="525" max="525" width="1.5703125" style="619" customWidth="1"/>
    <col min="526" max="526" width="15.7109375" style="619" bestFit="1" customWidth="1"/>
    <col min="527" max="527" width="20.42578125" style="619" customWidth="1"/>
    <col min="528" max="768" width="9.140625" style="619"/>
    <col min="769" max="769" width="35.28515625" style="619" customWidth="1"/>
    <col min="770" max="770" width="29.7109375" style="619" customWidth="1"/>
    <col min="771" max="771" width="1.42578125" style="619" customWidth="1"/>
    <col min="772" max="774" width="10.140625" style="619" bestFit="1" customWidth="1"/>
    <col min="775" max="775" width="14.28515625" style="619" bestFit="1" customWidth="1"/>
    <col min="776" max="776" width="1.42578125" style="619" customWidth="1"/>
    <col min="777" max="779" width="10.140625" style="619" bestFit="1" customWidth="1"/>
    <col min="780" max="780" width="13.140625" style="619" bestFit="1" customWidth="1"/>
    <col min="781" max="781" width="1.5703125" style="619" customWidth="1"/>
    <col min="782" max="782" width="15.7109375" style="619" bestFit="1" customWidth="1"/>
    <col min="783" max="783" width="20.42578125" style="619" customWidth="1"/>
    <col min="784" max="1024" width="9.140625" style="619"/>
    <col min="1025" max="1025" width="35.28515625" style="619" customWidth="1"/>
    <col min="1026" max="1026" width="29.7109375" style="619" customWidth="1"/>
    <col min="1027" max="1027" width="1.42578125" style="619" customWidth="1"/>
    <col min="1028" max="1030" width="10.140625" style="619" bestFit="1" customWidth="1"/>
    <col min="1031" max="1031" width="14.28515625" style="619" bestFit="1" customWidth="1"/>
    <col min="1032" max="1032" width="1.42578125" style="619" customWidth="1"/>
    <col min="1033" max="1035" width="10.140625" style="619" bestFit="1" customWidth="1"/>
    <col min="1036" max="1036" width="13.140625" style="619" bestFit="1" customWidth="1"/>
    <col min="1037" max="1037" width="1.5703125" style="619" customWidth="1"/>
    <col min="1038" max="1038" width="15.7109375" style="619" bestFit="1" customWidth="1"/>
    <col min="1039" max="1039" width="20.42578125" style="619" customWidth="1"/>
    <col min="1040" max="1280" width="9.140625" style="619"/>
    <col min="1281" max="1281" width="35.28515625" style="619" customWidth="1"/>
    <col min="1282" max="1282" width="29.7109375" style="619" customWidth="1"/>
    <col min="1283" max="1283" width="1.42578125" style="619" customWidth="1"/>
    <col min="1284" max="1286" width="10.140625" style="619" bestFit="1" customWidth="1"/>
    <col min="1287" max="1287" width="14.28515625" style="619" bestFit="1" customWidth="1"/>
    <col min="1288" max="1288" width="1.42578125" style="619" customWidth="1"/>
    <col min="1289" max="1291" width="10.140625" style="619" bestFit="1" customWidth="1"/>
    <col min="1292" max="1292" width="13.140625" style="619" bestFit="1" customWidth="1"/>
    <col min="1293" max="1293" width="1.5703125" style="619" customWidth="1"/>
    <col min="1294" max="1294" width="15.7109375" style="619" bestFit="1" customWidth="1"/>
    <col min="1295" max="1295" width="20.42578125" style="619" customWidth="1"/>
    <col min="1296" max="1536" width="9.140625" style="619"/>
    <col min="1537" max="1537" width="35.28515625" style="619" customWidth="1"/>
    <col min="1538" max="1538" width="29.7109375" style="619" customWidth="1"/>
    <col min="1539" max="1539" width="1.42578125" style="619" customWidth="1"/>
    <col min="1540" max="1542" width="10.140625" style="619" bestFit="1" customWidth="1"/>
    <col min="1543" max="1543" width="14.28515625" style="619" bestFit="1" customWidth="1"/>
    <col min="1544" max="1544" width="1.42578125" style="619" customWidth="1"/>
    <col min="1545" max="1547" width="10.140625" style="619" bestFit="1" customWidth="1"/>
    <col min="1548" max="1548" width="13.140625" style="619" bestFit="1" customWidth="1"/>
    <col min="1549" max="1549" width="1.5703125" style="619" customWidth="1"/>
    <col min="1550" max="1550" width="15.7109375" style="619" bestFit="1" customWidth="1"/>
    <col min="1551" max="1551" width="20.42578125" style="619" customWidth="1"/>
    <col min="1552" max="1792" width="9.140625" style="619"/>
    <col min="1793" max="1793" width="35.28515625" style="619" customWidth="1"/>
    <col min="1794" max="1794" width="29.7109375" style="619" customWidth="1"/>
    <col min="1795" max="1795" width="1.42578125" style="619" customWidth="1"/>
    <col min="1796" max="1798" width="10.140625" style="619" bestFit="1" customWidth="1"/>
    <col min="1799" max="1799" width="14.28515625" style="619" bestFit="1" customWidth="1"/>
    <col min="1800" max="1800" width="1.42578125" style="619" customWidth="1"/>
    <col min="1801" max="1803" width="10.140625" style="619" bestFit="1" customWidth="1"/>
    <col min="1804" max="1804" width="13.140625" style="619" bestFit="1" customWidth="1"/>
    <col min="1805" max="1805" width="1.5703125" style="619" customWidth="1"/>
    <col min="1806" max="1806" width="15.7109375" style="619" bestFit="1" customWidth="1"/>
    <col min="1807" max="1807" width="20.42578125" style="619" customWidth="1"/>
    <col min="1808" max="2048" width="9.140625" style="619"/>
    <col min="2049" max="2049" width="35.28515625" style="619" customWidth="1"/>
    <col min="2050" max="2050" width="29.7109375" style="619" customWidth="1"/>
    <col min="2051" max="2051" width="1.42578125" style="619" customWidth="1"/>
    <col min="2052" max="2054" width="10.140625" style="619" bestFit="1" customWidth="1"/>
    <col min="2055" max="2055" width="14.28515625" style="619" bestFit="1" customWidth="1"/>
    <col min="2056" max="2056" width="1.42578125" style="619" customWidth="1"/>
    <col min="2057" max="2059" width="10.140625" style="619" bestFit="1" customWidth="1"/>
    <col min="2060" max="2060" width="13.140625" style="619" bestFit="1" customWidth="1"/>
    <col min="2061" max="2061" width="1.5703125" style="619" customWidth="1"/>
    <col min="2062" max="2062" width="15.7109375" style="619" bestFit="1" customWidth="1"/>
    <col min="2063" max="2063" width="20.42578125" style="619" customWidth="1"/>
    <col min="2064" max="2304" width="9.140625" style="619"/>
    <col min="2305" max="2305" width="35.28515625" style="619" customWidth="1"/>
    <col min="2306" max="2306" width="29.7109375" style="619" customWidth="1"/>
    <col min="2307" max="2307" width="1.42578125" style="619" customWidth="1"/>
    <col min="2308" max="2310" width="10.140625" style="619" bestFit="1" customWidth="1"/>
    <col min="2311" max="2311" width="14.28515625" style="619" bestFit="1" customWidth="1"/>
    <col min="2312" max="2312" width="1.42578125" style="619" customWidth="1"/>
    <col min="2313" max="2315" width="10.140625" style="619" bestFit="1" customWidth="1"/>
    <col min="2316" max="2316" width="13.140625" style="619" bestFit="1" customWidth="1"/>
    <col min="2317" max="2317" width="1.5703125" style="619" customWidth="1"/>
    <col min="2318" max="2318" width="15.7109375" style="619" bestFit="1" customWidth="1"/>
    <col min="2319" max="2319" width="20.42578125" style="619" customWidth="1"/>
    <col min="2320" max="2560" width="9.140625" style="619"/>
    <col min="2561" max="2561" width="35.28515625" style="619" customWidth="1"/>
    <col min="2562" max="2562" width="29.7109375" style="619" customWidth="1"/>
    <col min="2563" max="2563" width="1.42578125" style="619" customWidth="1"/>
    <col min="2564" max="2566" width="10.140625" style="619" bestFit="1" customWidth="1"/>
    <col min="2567" max="2567" width="14.28515625" style="619" bestFit="1" customWidth="1"/>
    <col min="2568" max="2568" width="1.42578125" style="619" customWidth="1"/>
    <col min="2569" max="2571" width="10.140625" style="619" bestFit="1" customWidth="1"/>
    <col min="2572" max="2572" width="13.140625" style="619" bestFit="1" customWidth="1"/>
    <col min="2573" max="2573" width="1.5703125" style="619" customWidth="1"/>
    <col min="2574" max="2574" width="15.7109375" style="619" bestFit="1" customWidth="1"/>
    <col min="2575" max="2575" width="20.42578125" style="619" customWidth="1"/>
    <col min="2576" max="2816" width="9.140625" style="619"/>
    <col min="2817" max="2817" width="35.28515625" style="619" customWidth="1"/>
    <col min="2818" max="2818" width="29.7109375" style="619" customWidth="1"/>
    <col min="2819" max="2819" width="1.42578125" style="619" customWidth="1"/>
    <col min="2820" max="2822" width="10.140625" style="619" bestFit="1" customWidth="1"/>
    <col min="2823" max="2823" width="14.28515625" style="619" bestFit="1" customWidth="1"/>
    <col min="2824" max="2824" width="1.42578125" style="619" customWidth="1"/>
    <col min="2825" max="2827" width="10.140625" style="619" bestFit="1" customWidth="1"/>
    <col min="2828" max="2828" width="13.140625" style="619" bestFit="1" customWidth="1"/>
    <col min="2829" max="2829" width="1.5703125" style="619" customWidth="1"/>
    <col min="2830" max="2830" width="15.7109375" style="619" bestFit="1" customWidth="1"/>
    <col min="2831" max="2831" width="20.42578125" style="619" customWidth="1"/>
    <col min="2832" max="3072" width="9.140625" style="619"/>
    <col min="3073" max="3073" width="35.28515625" style="619" customWidth="1"/>
    <col min="3074" max="3074" width="29.7109375" style="619" customWidth="1"/>
    <col min="3075" max="3075" width="1.42578125" style="619" customWidth="1"/>
    <col min="3076" max="3078" width="10.140625" style="619" bestFit="1" customWidth="1"/>
    <col min="3079" max="3079" width="14.28515625" style="619" bestFit="1" customWidth="1"/>
    <col min="3080" max="3080" width="1.42578125" style="619" customWidth="1"/>
    <col min="3081" max="3083" width="10.140625" style="619" bestFit="1" customWidth="1"/>
    <col min="3084" max="3084" width="13.140625" style="619" bestFit="1" customWidth="1"/>
    <col min="3085" max="3085" width="1.5703125" style="619" customWidth="1"/>
    <col min="3086" max="3086" width="15.7109375" style="619" bestFit="1" customWidth="1"/>
    <col min="3087" max="3087" width="20.42578125" style="619" customWidth="1"/>
    <col min="3088" max="3328" width="9.140625" style="619"/>
    <col min="3329" max="3329" width="35.28515625" style="619" customWidth="1"/>
    <col min="3330" max="3330" width="29.7109375" style="619" customWidth="1"/>
    <col min="3331" max="3331" width="1.42578125" style="619" customWidth="1"/>
    <col min="3332" max="3334" width="10.140625" style="619" bestFit="1" customWidth="1"/>
    <col min="3335" max="3335" width="14.28515625" style="619" bestFit="1" customWidth="1"/>
    <col min="3336" max="3336" width="1.42578125" style="619" customWidth="1"/>
    <col min="3337" max="3339" width="10.140625" style="619" bestFit="1" customWidth="1"/>
    <col min="3340" max="3340" width="13.140625" style="619" bestFit="1" customWidth="1"/>
    <col min="3341" max="3341" width="1.5703125" style="619" customWidth="1"/>
    <col min="3342" max="3342" width="15.7109375" style="619" bestFit="1" customWidth="1"/>
    <col min="3343" max="3343" width="20.42578125" style="619" customWidth="1"/>
    <col min="3344" max="3584" width="9.140625" style="619"/>
    <col min="3585" max="3585" width="35.28515625" style="619" customWidth="1"/>
    <col min="3586" max="3586" width="29.7109375" style="619" customWidth="1"/>
    <col min="3587" max="3587" width="1.42578125" style="619" customWidth="1"/>
    <col min="3588" max="3590" width="10.140625" style="619" bestFit="1" customWidth="1"/>
    <col min="3591" max="3591" width="14.28515625" style="619" bestFit="1" customWidth="1"/>
    <col min="3592" max="3592" width="1.42578125" style="619" customWidth="1"/>
    <col min="3593" max="3595" width="10.140625" style="619" bestFit="1" customWidth="1"/>
    <col min="3596" max="3596" width="13.140625" style="619" bestFit="1" customWidth="1"/>
    <col min="3597" max="3597" width="1.5703125" style="619" customWidth="1"/>
    <col min="3598" max="3598" width="15.7109375" style="619" bestFit="1" customWidth="1"/>
    <col min="3599" max="3599" width="20.42578125" style="619" customWidth="1"/>
    <col min="3600" max="3840" width="9.140625" style="619"/>
    <col min="3841" max="3841" width="35.28515625" style="619" customWidth="1"/>
    <col min="3842" max="3842" width="29.7109375" style="619" customWidth="1"/>
    <col min="3843" max="3843" width="1.42578125" style="619" customWidth="1"/>
    <col min="3844" max="3846" width="10.140625" style="619" bestFit="1" customWidth="1"/>
    <col min="3847" max="3847" width="14.28515625" style="619" bestFit="1" customWidth="1"/>
    <col min="3848" max="3848" width="1.42578125" style="619" customWidth="1"/>
    <col min="3849" max="3851" width="10.140625" style="619" bestFit="1" customWidth="1"/>
    <col min="3852" max="3852" width="13.140625" style="619" bestFit="1" customWidth="1"/>
    <col min="3853" max="3853" width="1.5703125" style="619" customWidth="1"/>
    <col min="3854" max="3854" width="15.7109375" style="619" bestFit="1" customWidth="1"/>
    <col min="3855" max="3855" width="20.42578125" style="619" customWidth="1"/>
    <col min="3856" max="4096" width="9.140625" style="619"/>
    <col min="4097" max="4097" width="35.28515625" style="619" customWidth="1"/>
    <col min="4098" max="4098" width="29.7109375" style="619" customWidth="1"/>
    <col min="4099" max="4099" width="1.42578125" style="619" customWidth="1"/>
    <col min="4100" max="4102" width="10.140625" style="619" bestFit="1" customWidth="1"/>
    <col min="4103" max="4103" width="14.28515625" style="619" bestFit="1" customWidth="1"/>
    <col min="4104" max="4104" width="1.42578125" style="619" customWidth="1"/>
    <col min="4105" max="4107" width="10.140625" style="619" bestFit="1" customWidth="1"/>
    <col min="4108" max="4108" width="13.140625" style="619" bestFit="1" customWidth="1"/>
    <col min="4109" max="4109" width="1.5703125" style="619" customWidth="1"/>
    <col min="4110" max="4110" width="15.7109375" style="619" bestFit="1" customWidth="1"/>
    <col min="4111" max="4111" width="20.42578125" style="619" customWidth="1"/>
    <col min="4112" max="4352" width="9.140625" style="619"/>
    <col min="4353" max="4353" width="35.28515625" style="619" customWidth="1"/>
    <col min="4354" max="4354" width="29.7109375" style="619" customWidth="1"/>
    <col min="4355" max="4355" width="1.42578125" style="619" customWidth="1"/>
    <col min="4356" max="4358" width="10.140625" style="619" bestFit="1" customWidth="1"/>
    <col min="4359" max="4359" width="14.28515625" style="619" bestFit="1" customWidth="1"/>
    <col min="4360" max="4360" width="1.42578125" style="619" customWidth="1"/>
    <col min="4361" max="4363" width="10.140625" style="619" bestFit="1" customWidth="1"/>
    <col min="4364" max="4364" width="13.140625" style="619" bestFit="1" customWidth="1"/>
    <col min="4365" max="4365" width="1.5703125" style="619" customWidth="1"/>
    <col min="4366" max="4366" width="15.7109375" style="619" bestFit="1" customWidth="1"/>
    <col min="4367" max="4367" width="20.42578125" style="619" customWidth="1"/>
    <col min="4368" max="4608" width="9.140625" style="619"/>
    <col min="4609" max="4609" width="35.28515625" style="619" customWidth="1"/>
    <col min="4610" max="4610" width="29.7109375" style="619" customWidth="1"/>
    <col min="4611" max="4611" width="1.42578125" style="619" customWidth="1"/>
    <col min="4612" max="4614" width="10.140625" style="619" bestFit="1" customWidth="1"/>
    <col min="4615" max="4615" width="14.28515625" style="619" bestFit="1" customWidth="1"/>
    <col min="4616" max="4616" width="1.42578125" style="619" customWidth="1"/>
    <col min="4617" max="4619" width="10.140625" style="619" bestFit="1" customWidth="1"/>
    <col min="4620" max="4620" width="13.140625" style="619" bestFit="1" customWidth="1"/>
    <col min="4621" max="4621" width="1.5703125" style="619" customWidth="1"/>
    <col min="4622" max="4622" width="15.7109375" style="619" bestFit="1" customWidth="1"/>
    <col min="4623" max="4623" width="20.42578125" style="619" customWidth="1"/>
    <col min="4624" max="4864" width="9.140625" style="619"/>
    <col min="4865" max="4865" width="35.28515625" style="619" customWidth="1"/>
    <col min="4866" max="4866" width="29.7109375" style="619" customWidth="1"/>
    <col min="4867" max="4867" width="1.42578125" style="619" customWidth="1"/>
    <col min="4868" max="4870" width="10.140625" style="619" bestFit="1" customWidth="1"/>
    <col min="4871" max="4871" width="14.28515625" style="619" bestFit="1" customWidth="1"/>
    <col min="4872" max="4872" width="1.42578125" style="619" customWidth="1"/>
    <col min="4873" max="4875" width="10.140625" style="619" bestFit="1" customWidth="1"/>
    <col min="4876" max="4876" width="13.140625" style="619" bestFit="1" customWidth="1"/>
    <col min="4877" max="4877" width="1.5703125" style="619" customWidth="1"/>
    <col min="4878" max="4878" width="15.7109375" style="619" bestFit="1" customWidth="1"/>
    <col min="4879" max="4879" width="20.42578125" style="619" customWidth="1"/>
    <col min="4880" max="5120" width="9.140625" style="619"/>
    <col min="5121" max="5121" width="35.28515625" style="619" customWidth="1"/>
    <col min="5122" max="5122" width="29.7109375" style="619" customWidth="1"/>
    <col min="5123" max="5123" width="1.42578125" style="619" customWidth="1"/>
    <col min="5124" max="5126" width="10.140625" style="619" bestFit="1" customWidth="1"/>
    <col min="5127" max="5127" width="14.28515625" style="619" bestFit="1" customWidth="1"/>
    <col min="5128" max="5128" width="1.42578125" style="619" customWidth="1"/>
    <col min="5129" max="5131" width="10.140625" style="619" bestFit="1" customWidth="1"/>
    <col min="5132" max="5132" width="13.140625" style="619" bestFit="1" customWidth="1"/>
    <col min="5133" max="5133" width="1.5703125" style="619" customWidth="1"/>
    <col min="5134" max="5134" width="15.7109375" style="619" bestFit="1" customWidth="1"/>
    <col min="5135" max="5135" width="20.42578125" style="619" customWidth="1"/>
    <col min="5136" max="5376" width="9.140625" style="619"/>
    <col min="5377" max="5377" width="35.28515625" style="619" customWidth="1"/>
    <col min="5378" max="5378" width="29.7109375" style="619" customWidth="1"/>
    <col min="5379" max="5379" width="1.42578125" style="619" customWidth="1"/>
    <col min="5380" max="5382" width="10.140625" style="619" bestFit="1" customWidth="1"/>
    <col min="5383" max="5383" width="14.28515625" style="619" bestFit="1" customWidth="1"/>
    <col min="5384" max="5384" width="1.42578125" style="619" customWidth="1"/>
    <col min="5385" max="5387" width="10.140625" style="619" bestFit="1" customWidth="1"/>
    <col min="5388" max="5388" width="13.140625" style="619" bestFit="1" customWidth="1"/>
    <col min="5389" max="5389" width="1.5703125" style="619" customWidth="1"/>
    <col min="5390" max="5390" width="15.7109375" style="619" bestFit="1" customWidth="1"/>
    <col min="5391" max="5391" width="20.42578125" style="619" customWidth="1"/>
    <col min="5392" max="5632" width="9.140625" style="619"/>
    <col min="5633" max="5633" width="35.28515625" style="619" customWidth="1"/>
    <col min="5634" max="5634" width="29.7109375" style="619" customWidth="1"/>
    <col min="5635" max="5635" width="1.42578125" style="619" customWidth="1"/>
    <col min="5636" max="5638" width="10.140625" style="619" bestFit="1" customWidth="1"/>
    <col min="5639" max="5639" width="14.28515625" style="619" bestFit="1" customWidth="1"/>
    <col min="5640" max="5640" width="1.42578125" style="619" customWidth="1"/>
    <col min="5641" max="5643" width="10.140625" style="619" bestFit="1" customWidth="1"/>
    <col min="5644" max="5644" width="13.140625" style="619" bestFit="1" customWidth="1"/>
    <col min="5645" max="5645" width="1.5703125" style="619" customWidth="1"/>
    <col min="5646" max="5646" width="15.7109375" style="619" bestFit="1" customWidth="1"/>
    <col min="5647" max="5647" width="20.42578125" style="619" customWidth="1"/>
    <col min="5648" max="5888" width="9.140625" style="619"/>
    <col min="5889" max="5889" width="35.28515625" style="619" customWidth="1"/>
    <col min="5890" max="5890" width="29.7109375" style="619" customWidth="1"/>
    <col min="5891" max="5891" width="1.42578125" style="619" customWidth="1"/>
    <col min="5892" max="5894" width="10.140625" style="619" bestFit="1" customWidth="1"/>
    <col min="5895" max="5895" width="14.28515625" style="619" bestFit="1" customWidth="1"/>
    <col min="5896" max="5896" width="1.42578125" style="619" customWidth="1"/>
    <col min="5897" max="5899" width="10.140625" style="619" bestFit="1" customWidth="1"/>
    <col min="5900" max="5900" width="13.140625" style="619" bestFit="1" customWidth="1"/>
    <col min="5901" max="5901" width="1.5703125" style="619" customWidth="1"/>
    <col min="5902" max="5902" width="15.7109375" style="619" bestFit="1" customWidth="1"/>
    <col min="5903" max="5903" width="20.42578125" style="619" customWidth="1"/>
    <col min="5904" max="6144" width="9.140625" style="619"/>
    <col min="6145" max="6145" width="35.28515625" style="619" customWidth="1"/>
    <col min="6146" max="6146" width="29.7109375" style="619" customWidth="1"/>
    <col min="6147" max="6147" width="1.42578125" style="619" customWidth="1"/>
    <col min="6148" max="6150" width="10.140625" style="619" bestFit="1" customWidth="1"/>
    <col min="6151" max="6151" width="14.28515625" style="619" bestFit="1" customWidth="1"/>
    <col min="6152" max="6152" width="1.42578125" style="619" customWidth="1"/>
    <col min="6153" max="6155" width="10.140625" style="619" bestFit="1" customWidth="1"/>
    <col min="6156" max="6156" width="13.140625" style="619" bestFit="1" customWidth="1"/>
    <col min="6157" max="6157" width="1.5703125" style="619" customWidth="1"/>
    <col min="6158" max="6158" width="15.7109375" style="619" bestFit="1" customWidth="1"/>
    <col min="6159" max="6159" width="20.42578125" style="619" customWidth="1"/>
    <col min="6160" max="6400" width="9.140625" style="619"/>
    <col min="6401" max="6401" width="35.28515625" style="619" customWidth="1"/>
    <col min="6402" max="6402" width="29.7109375" style="619" customWidth="1"/>
    <col min="6403" max="6403" width="1.42578125" style="619" customWidth="1"/>
    <col min="6404" max="6406" width="10.140625" style="619" bestFit="1" customWidth="1"/>
    <col min="6407" max="6407" width="14.28515625" style="619" bestFit="1" customWidth="1"/>
    <col min="6408" max="6408" width="1.42578125" style="619" customWidth="1"/>
    <col min="6409" max="6411" width="10.140625" style="619" bestFit="1" customWidth="1"/>
    <col min="6412" max="6412" width="13.140625" style="619" bestFit="1" customWidth="1"/>
    <col min="6413" max="6413" width="1.5703125" style="619" customWidth="1"/>
    <col min="6414" max="6414" width="15.7109375" style="619" bestFit="1" customWidth="1"/>
    <col min="6415" max="6415" width="20.42578125" style="619" customWidth="1"/>
    <col min="6416" max="6656" width="9.140625" style="619"/>
    <col min="6657" max="6657" width="35.28515625" style="619" customWidth="1"/>
    <col min="6658" max="6658" width="29.7109375" style="619" customWidth="1"/>
    <col min="6659" max="6659" width="1.42578125" style="619" customWidth="1"/>
    <col min="6660" max="6662" width="10.140625" style="619" bestFit="1" customWidth="1"/>
    <col min="6663" max="6663" width="14.28515625" style="619" bestFit="1" customWidth="1"/>
    <col min="6664" max="6664" width="1.42578125" style="619" customWidth="1"/>
    <col min="6665" max="6667" width="10.140625" style="619" bestFit="1" customWidth="1"/>
    <col min="6668" max="6668" width="13.140625" style="619" bestFit="1" customWidth="1"/>
    <col min="6669" max="6669" width="1.5703125" style="619" customWidth="1"/>
    <col min="6670" max="6670" width="15.7109375" style="619" bestFit="1" customWidth="1"/>
    <col min="6671" max="6671" width="20.42578125" style="619" customWidth="1"/>
    <col min="6672" max="6912" width="9.140625" style="619"/>
    <col min="6913" max="6913" width="35.28515625" style="619" customWidth="1"/>
    <col min="6914" max="6914" width="29.7109375" style="619" customWidth="1"/>
    <col min="6915" max="6915" width="1.42578125" style="619" customWidth="1"/>
    <col min="6916" max="6918" width="10.140625" style="619" bestFit="1" customWidth="1"/>
    <col min="6919" max="6919" width="14.28515625" style="619" bestFit="1" customWidth="1"/>
    <col min="6920" max="6920" width="1.42578125" style="619" customWidth="1"/>
    <col min="6921" max="6923" width="10.140625" style="619" bestFit="1" customWidth="1"/>
    <col min="6924" max="6924" width="13.140625" style="619" bestFit="1" customWidth="1"/>
    <col min="6925" max="6925" width="1.5703125" style="619" customWidth="1"/>
    <col min="6926" max="6926" width="15.7109375" style="619" bestFit="1" customWidth="1"/>
    <col min="6927" max="6927" width="20.42578125" style="619" customWidth="1"/>
    <col min="6928" max="7168" width="9.140625" style="619"/>
    <col min="7169" max="7169" width="35.28515625" style="619" customWidth="1"/>
    <col min="7170" max="7170" width="29.7109375" style="619" customWidth="1"/>
    <col min="7171" max="7171" width="1.42578125" style="619" customWidth="1"/>
    <col min="7172" max="7174" width="10.140625" style="619" bestFit="1" customWidth="1"/>
    <col min="7175" max="7175" width="14.28515625" style="619" bestFit="1" customWidth="1"/>
    <col min="7176" max="7176" width="1.42578125" style="619" customWidth="1"/>
    <col min="7177" max="7179" width="10.140625" style="619" bestFit="1" customWidth="1"/>
    <col min="7180" max="7180" width="13.140625" style="619" bestFit="1" customWidth="1"/>
    <col min="7181" max="7181" width="1.5703125" style="619" customWidth="1"/>
    <col min="7182" max="7182" width="15.7109375" style="619" bestFit="1" customWidth="1"/>
    <col min="7183" max="7183" width="20.42578125" style="619" customWidth="1"/>
    <col min="7184" max="7424" width="9.140625" style="619"/>
    <col min="7425" max="7425" width="35.28515625" style="619" customWidth="1"/>
    <col min="7426" max="7426" width="29.7109375" style="619" customWidth="1"/>
    <col min="7427" max="7427" width="1.42578125" style="619" customWidth="1"/>
    <col min="7428" max="7430" width="10.140625" style="619" bestFit="1" customWidth="1"/>
    <col min="7431" max="7431" width="14.28515625" style="619" bestFit="1" customWidth="1"/>
    <col min="7432" max="7432" width="1.42578125" style="619" customWidth="1"/>
    <col min="7433" max="7435" width="10.140625" style="619" bestFit="1" customWidth="1"/>
    <col min="7436" max="7436" width="13.140625" style="619" bestFit="1" customWidth="1"/>
    <col min="7437" max="7437" width="1.5703125" style="619" customWidth="1"/>
    <col min="7438" max="7438" width="15.7109375" style="619" bestFit="1" customWidth="1"/>
    <col min="7439" max="7439" width="20.42578125" style="619" customWidth="1"/>
    <col min="7440" max="7680" width="9.140625" style="619"/>
    <col min="7681" max="7681" width="35.28515625" style="619" customWidth="1"/>
    <col min="7682" max="7682" width="29.7109375" style="619" customWidth="1"/>
    <col min="7683" max="7683" width="1.42578125" style="619" customWidth="1"/>
    <col min="7684" max="7686" width="10.140625" style="619" bestFit="1" customWidth="1"/>
    <col min="7687" max="7687" width="14.28515625" style="619" bestFit="1" customWidth="1"/>
    <col min="7688" max="7688" width="1.42578125" style="619" customWidth="1"/>
    <col min="7689" max="7691" width="10.140625" style="619" bestFit="1" customWidth="1"/>
    <col min="7692" max="7692" width="13.140625" style="619" bestFit="1" customWidth="1"/>
    <col min="7693" max="7693" width="1.5703125" style="619" customWidth="1"/>
    <col min="7694" max="7694" width="15.7109375" style="619" bestFit="1" customWidth="1"/>
    <col min="7695" max="7695" width="20.42578125" style="619" customWidth="1"/>
    <col min="7696" max="7936" width="9.140625" style="619"/>
    <col min="7937" max="7937" width="35.28515625" style="619" customWidth="1"/>
    <col min="7938" max="7938" width="29.7109375" style="619" customWidth="1"/>
    <col min="7939" max="7939" width="1.42578125" style="619" customWidth="1"/>
    <col min="7940" max="7942" width="10.140625" style="619" bestFit="1" customWidth="1"/>
    <col min="7943" max="7943" width="14.28515625" style="619" bestFit="1" customWidth="1"/>
    <col min="7944" max="7944" width="1.42578125" style="619" customWidth="1"/>
    <col min="7945" max="7947" width="10.140625" style="619" bestFit="1" customWidth="1"/>
    <col min="7948" max="7948" width="13.140625" style="619" bestFit="1" customWidth="1"/>
    <col min="7949" max="7949" width="1.5703125" style="619" customWidth="1"/>
    <col min="7950" max="7950" width="15.7109375" style="619" bestFit="1" customWidth="1"/>
    <col min="7951" max="7951" width="20.42578125" style="619" customWidth="1"/>
    <col min="7952" max="8192" width="9.140625" style="619"/>
    <col min="8193" max="8193" width="35.28515625" style="619" customWidth="1"/>
    <col min="8194" max="8194" width="29.7109375" style="619" customWidth="1"/>
    <col min="8195" max="8195" width="1.42578125" style="619" customWidth="1"/>
    <col min="8196" max="8198" width="10.140625" style="619" bestFit="1" customWidth="1"/>
    <col min="8199" max="8199" width="14.28515625" style="619" bestFit="1" customWidth="1"/>
    <col min="8200" max="8200" width="1.42578125" style="619" customWidth="1"/>
    <col min="8201" max="8203" width="10.140625" style="619" bestFit="1" customWidth="1"/>
    <col min="8204" max="8204" width="13.140625" style="619" bestFit="1" customWidth="1"/>
    <col min="8205" max="8205" width="1.5703125" style="619" customWidth="1"/>
    <col min="8206" max="8206" width="15.7109375" style="619" bestFit="1" customWidth="1"/>
    <col min="8207" max="8207" width="20.42578125" style="619" customWidth="1"/>
    <col min="8208" max="8448" width="9.140625" style="619"/>
    <col min="8449" max="8449" width="35.28515625" style="619" customWidth="1"/>
    <col min="8450" max="8450" width="29.7109375" style="619" customWidth="1"/>
    <col min="8451" max="8451" width="1.42578125" style="619" customWidth="1"/>
    <col min="8452" max="8454" width="10.140625" style="619" bestFit="1" customWidth="1"/>
    <col min="8455" max="8455" width="14.28515625" style="619" bestFit="1" customWidth="1"/>
    <col min="8456" max="8456" width="1.42578125" style="619" customWidth="1"/>
    <col min="8457" max="8459" width="10.140625" style="619" bestFit="1" customWidth="1"/>
    <col min="8460" max="8460" width="13.140625" style="619" bestFit="1" customWidth="1"/>
    <col min="8461" max="8461" width="1.5703125" style="619" customWidth="1"/>
    <col min="8462" max="8462" width="15.7109375" style="619" bestFit="1" customWidth="1"/>
    <col min="8463" max="8463" width="20.42578125" style="619" customWidth="1"/>
    <col min="8464" max="8704" width="9.140625" style="619"/>
    <col min="8705" max="8705" width="35.28515625" style="619" customWidth="1"/>
    <col min="8706" max="8706" width="29.7109375" style="619" customWidth="1"/>
    <col min="8707" max="8707" width="1.42578125" style="619" customWidth="1"/>
    <col min="8708" max="8710" width="10.140625" style="619" bestFit="1" customWidth="1"/>
    <col min="8711" max="8711" width="14.28515625" style="619" bestFit="1" customWidth="1"/>
    <col min="8712" max="8712" width="1.42578125" style="619" customWidth="1"/>
    <col min="8713" max="8715" width="10.140625" style="619" bestFit="1" customWidth="1"/>
    <col min="8716" max="8716" width="13.140625" style="619" bestFit="1" customWidth="1"/>
    <col min="8717" max="8717" width="1.5703125" style="619" customWidth="1"/>
    <col min="8718" max="8718" width="15.7109375" style="619" bestFit="1" customWidth="1"/>
    <col min="8719" max="8719" width="20.42578125" style="619" customWidth="1"/>
    <col min="8720" max="8960" width="9.140625" style="619"/>
    <col min="8961" max="8961" width="35.28515625" style="619" customWidth="1"/>
    <col min="8962" max="8962" width="29.7109375" style="619" customWidth="1"/>
    <col min="8963" max="8963" width="1.42578125" style="619" customWidth="1"/>
    <col min="8964" max="8966" width="10.140625" style="619" bestFit="1" customWidth="1"/>
    <col min="8967" max="8967" width="14.28515625" style="619" bestFit="1" customWidth="1"/>
    <col min="8968" max="8968" width="1.42578125" style="619" customWidth="1"/>
    <col min="8969" max="8971" width="10.140625" style="619" bestFit="1" customWidth="1"/>
    <col min="8972" max="8972" width="13.140625" style="619" bestFit="1" customWidth="1"/>
    <col min="8973" max="8973" width="1.5703125" style="619" customWidth="1"/>
    <col min="8974" max="8974" width="15.7109375" style="619" bestFit="1" customWidth="1"/>
    <col min="8975" max="8975" width="20.42578125" style="619" customWidth="1"/>
    <col min="8976" max="9216" width="9.140625" style="619"/>
    <col min="9217" max="9217" width="35.28515625" style="619" customWidth="1"/>
    <col min="9218" max="9218" width="29.7109375" style="619" customWidth="1"/>
    <col min="9219" max="9219" width="1.42578125" style="619" customWidth="1"/>
    <col min="9220" max="9222" width="10.140625" style="619" bestFit="1" customWidth="1"/>
    <col min="9223" max="9223" width="14.28515625" style="619" bestFit="1" customWidth="1"/>
    <col min="9224" max="9224" width="1.42578125" style="619" customWidth="1"/>
    <col min="9225" max="9227" width="10.140625" style="619" bestFit="1" customWidth="1"/>
    <col min="9228" max="9228" width="13.140625" style="619" bestFit="1" customWidth="1"/>
    <col min="9229" max="9229" width="1.5703125" style="619" customWidth="1"/>
    <col min="9230" max="9230" width="15.7109375" style="619" bestFit="1" customWidth="1"/>
    <col min="9231" max="9231" width="20.42578125" style="619" customWidth="1"/>
    <col min="9232" max="9472" width="9.140625" style="619"/>
    <col min="9473" max="9473" width="35.28515625" style="619" customWidth="1"/>
    <col min="9474" max="9474" width="29.7109375" style="619" customWidth="1"/>
    <col min="9475" max="9475" width="1.42578125" style="619" customWidth="1"/>
    <col min="9476" max="9478" width="10.140625" style="619" bestFit="1" customWidth="1"/>
    <col min="9479" max="9479" width="14.28515625" style="619" bestFit="1" customWidth="1"/>
    <col min="9480" max="9480" width="1.42578125" style="619" customWidth="1"/>
    <col min="9481" max="9483" width="10.140625" style="619" bestFit="1" customWidth="1"/>
    <col min="9484" max="9484" width="13.140625" style="619" bestFit="1" customWidth="1"/>
    <col min="9485" max="9485" width="1.5703125" style="619" customWidth="1"/>
    <col min="9486" max="9486" width="15.7109375" style="619" bestFit="1" customWidth="1"/>
    <col min="9487" max="9487" width="20.42578125" style="619" customWidth="1"/>
    <col min="9488" max="9728" width="9.140625" style="619"/>
    <col min="9729" max="9729" width="35.28515625" style="619" customWidth="1"/>
    <col min="9730" max="9730" width="29.7109375" style="619" customWidth="1"/>
    <col min="9731" max="9731" width="1.42578125" style="619" customWidth="1"/>
    <col min="9732" max="9734" width="10.140625" style="619" bestFit="1" customWidth="1"/>
    <col min="9735" max="9735" width="14.28515625" style="619" bestFit="1" customWidth="1"/>
    <col min="9736" max="9736" width="1.42578125" style="619" customWidth="1"/>
    <col min="9737" max="9739" width="10.140625" style="619" bestFit="1" customWidth="1"/>
    <col min="9740" max="9740" width="13.140625" style="619" bestFit="1" customWidth="1"/>
    <col min="9741" max="9741" width="1.5703125" style="619" customWidth="1"/>
    <col min="9742" max="9742" width="15.7109375" style="619" bestFit="1" customWidth="1"/>
    <col min="9743" max="9743" width="20.42578125" style="619" customWidth="1"/>
    <col min="9744" max="9984" width="9.140625" style="619"/>
    <col min="9985" max="9985" width="35.28515625" style="619" customWidth="1"/>
    <col min="9986" max="9986" width="29.7109375" style="619" customWidth="1"/>
    <col min="9987" max="9987" width="1.42578125" style="619" customWidth="1"/>
    <col min="9988" max="9990" width="10.140625" style="619" bestFit="1" customWidth="1"/>
    <col min="9991" max="9991" width="14.28515625" style="619" bestFit="1" customWidth="1"/>
    <col min="9992" max="9992" width="1.42578125" style="619" customWidth="1"/>
    <col min="9993" max="9995" width="10.140625" style="619" bestFit="1" customWidth="1"/>
    <col min="9996" max="9996" width="13.140625" style="619" bestFit="1" customWidth="1"/>
    <col min="9997" max="9997" width="1.5703125" style="619" customWidth="1"/>
    <col min="9998" max="9998" width="15.7109375" style="619" bestFit="1" customWidth="1"/>
    <col min="9999" max="9999" width="20.42578125" style="619" customWidth="1"/>
    <col min="10000" max="10240" width="9.140625" style="619"/>
    <col min="10241" max="10241" width="35.28515625" style="619" customWidth="1"/>
    <col min="10242" max="10242" width="29.7109375" style="619" customWidth="1"/>
    <col min="10243" max="10243" width="1.42578125" style="619" customWidth="1"/>
    <col min="10244" max="10246" width="10.140625" style="619" bestFit="1" customWidth="1"/>
    <col min="10247" max="10247" width="14.28515625" style="619" bestFit="1" customWidth="1"/>
    <col min="10248" max="10248" width="1.42578125" style="619" customWidth="1"/>
    <col min="10249" max="10251" width="10.140625" style="619" bestFit="1" customWidth="1"/>
    <col min="10252" max="10252" width="13.140625" style="619" bestFit="1" customWidth="1"/>
    <col min="10253" max="10253" width="1.5703125" style="619" customWidth="1"/>
    <col min="10254" max="10254" width="15.7109375" style="619" bestFit="1" customWidth="1"/>
    <col min="10255" max="10255" width="20.42578125" style="619" customWidth="1"/>
    <col min="10256" max="10496" width="9.140625" style="619"/>
    <col min="10497" max="10497" width="35.28515625" style="619" customWidth="1"/>
    <col min="10498" max="10498" width="29.7109375" style="619" customWidth="1"/>
    <col min="10499" max="10499" width="1.42578125" style="619" customWidth="1"/>
    <col min="10500" max="10502" width="10.140625" style="619" bestFit="1" customWidth="1"/>
    <col min="10503" max="10503" width="14.28515625" style="619" bestFit="1" customWidth="1"/>
    <col min="10504" max="10504" width="1.42578125" style="619" customWidth="1"/>
    <col min="10505" max="10507" width="10.140625" style="619" bestFit="1" customWidth="1"/>
    <col min="10508" max="10508" width="13.140625" style="619" bestFit="1" customWidth="1"/>
    <col min="10509" max="10509" width="1.5703125" style="619" customWidth="1"/>
    <col min="10510" max="10510" width="15.7109375" style="619" bestFit="1" customWidth="1"/>
    <col min="10511" max="10511" width="20.42578125" style="619" customWidth="1"/>
    <col min="10512" max="10752" width="9.140625" style="619"/>
    <col min="10753" max="10753" width="35.28515625" style="619" customWidth="1"/>
    <col min="10754" max="10754" width="29.7109375" style="619" customWidth="1"/>
    <col min="10755" max="10755" width="1.42578125" style="619" customWidth="1"/>
    <col min="10756" max="10758" width="10.140625" style="619" bestFit="1" customWidth="1"/>
    <col min="10759" max="10759" width="14.28515625" style="619" bestFit="1" customWidth="1"/>
    <col min="10760" max="10760" width="1.42578125" style="619" customWidth="1"/>
    <col min="10761" max="10763" width="10.140625" style="619" bestFit="1" customWidth="1"/>
    <col min="10764" max="10764" width="13.140625" style="619" bestFit="1" customWidth="1"/>
    <col min="10765" max="10765" width="1.5703125" style="619" customWidth="1"/>
    <col min="10766" max="10766" width="15.7109375" style="619" bestFit="1" customWidth="1"/>
    <col min="10767" max="10767" width="20.42578125" style="619" customWidth="1"/>
    <col min="10768" max="11008" width="9.140625" style="619"/>
    <col min="11009" max="11009" width="35.28515625" style="619" customWidth="1"/>
    <col min="11010" max="11010" width="29.7109375" style="619" customWidth="1"/>
    <col min="11011" max="11011" width="1.42578125" style="619" customWidth="1"/>
    <col min="11012" max="11014" width="10.140625" style="619" bestFit="1" customWidth="1"/>
    <col min="11015" max="11015" width="14.28515625" style="619" bestFit="1" customWidth="1"/>
    <col min="11016" max="11016" width="1.42578125" style="619" customWidth="1"/>
    <col min="11017" max="11019" width="10.140625" style="619" bestFit="1" customWidth="1"/>
    <col min="11020" max="11020" width="13.140625" style="619" bestFit="1" customWidth="1"/>
    <col min="11021" max="11021" width="1.5703125" style="619" customWidth="1"/>
    <col min="11022" max="11022" width="15.7109375" style="619" bestFit="1" customWidth="1"/>
    <col min="11023" max="11023" width="20.42578125" style="619" customWidth="1"/>
    <col min="11024" max="11264" width="9.140625" style="619"/>
    <col min="11265" max="11265" width="35.28515625" style="619" customWidth="1"/>
    <col min="11266" max="11266" width="29.7109375" style="619" customWidth="1"/>
    <col min="11267" max="11267" width="1.42578125" style="619" customWidth="1"/>
    <col min="11268" max="11270" width="10.140625" style="619" bestFit="1" customWidth="1"/>
    <col min="11271" max="11271" width="14.28515625" style="619" bestFit="1" customWidth="1"/>
    <col min="11272" max="11272" width="1.42578125" style="619" customWidth="1"/>
    <col min="11273" max="11275" width="10.140625" style="619" bestFit="1" customWidth="1"/>
    <col min="11276" max="11276" width="13.140625" style="619" bestFit="1" customWidth="1"/>
    <col min="11277" max="11277" width="1.5703125" style="619" customWidth="1"/>
    <col min="11278" max="11278" width="15.7109375" style="619" bestFit="1" customWidth="1"/>
    <col min="11279" max="11279" width="20.42578125" style="619" customWidth="1"/>
    <col min="11280" max="11520" width="9.140625" style="619"/>
    <col min="11521" max="11521" width="35.28515625" style="619" customWidth="1"/>
    <col min="11522" max="11522" width="29.7109375" style="619" customWidth="1"/>
    <col min="11523" max="11523" width="1.42578125" style="619" customWidth="1"/>
    <col min="11524" max="11526" width="10.140625" style="619" bestFit="1" customWidth="1"/>
    <col min="11527" max="11527" width="14.28515625" style="619" bestFit="1" customWidth="1"/>
    <col min="11528" max="11528" width="1.42578125" style="619" customWidth="1"/>
    <col min="11529" max="11531" width="10.140625" style="619" bestFit="1" customWidth="1"/>
    <col min="11532" max="11532" width="13.140625" style="619" bestFit="1" customWidth="1"/>
    <col min="11533" max="11533" width="1.5703125" style="619" customWidth="1"/>
    <col min="11534" max="11534" width="15.7109375" style="619" bestFit="1" customWidth="1"/>
    <col min="11535" max="11535" width="20.42578125" style="619" customWidth="1"/>
    <col min="11536" max="11776" width="9.140625" style="619"/>
    <col min="11777" max="11777" width="35.28515625" style="619" customWidth="1"/>
    <col min="11778" max="11778" width="29.7109375" style="619" customWidth="1"/>
    <col min="11779" max="11779" width="1.42578125" style="619" customWidth="1"/>
    <col min="11780" max="11782" width="10.140625" style="619" bestFit="1" customWidth="1"/>
    <col min="11783" max="11783" width="14.28515625" style="619" bestFit="1" customWidth="1"/>
    <col min="11784" max="11784" width="1.42578125" style="619" customWidth="1"/>
    <col min="11785" max="11787" width="10.140625" style="619" bestFit="1" customWidth="1"/>
    <col min="11788" max="11788" width="13.140625" style="619" bestFit="1" customWidth="1"/>
    <col min="11789" max="11789" width="1.5703125" style="619" customWidth="1"/>
    <col min="11790" max="11790" width="15.7109375" style="619" bestFit="1" customWidth="1"/>
    <col min="11791" max="11791" width="20.42578125" style="619" customWidth="1"/>
    <col min="11792" max="12032" width="9.140625" style="619"/>
    <col min="12033" max="12033" width="35.28515625" style="619" customWidth="1"/>
    <col min="12034" max="12034" width="29.7109375" style="619" customWidth="1"/>
    <col min="12035" max="12035" width="1.42578125" style="619" customWidth="1"/>
    <col min="12036" max="12038" width="10.140625" style="619" bestFit="1" customWidth="1"/>
    <col min="12039" max="12039" width="14.28515625" style="619" bestFit="1" customWidth="1"/>
    <col min="12040" max="12040" width="1.42578125" style="619" customWidth="1"/>
    <col min="12041" max="12043" width="10.140625" style="619" bestFit="1" customWidth="1"/>
    <col min="12044" max="12044" width="13.140625" style="619" bestFit="1" customWidth="1"/>
    <col min="12045" max="12045" width="1.5703125" style="619" customWidth="1"/>
    <col min="12046" max="12046" width="15.7109375" style="619" bestFit="1" customWidth="1"/>
    <col min="12047" max="12047" width="20.42578125" style="619" customWidth="1"/>
    <col min="12048" max="12288" width="9.140625" style="619"/>
    <col min="12289" max="12289" width="35.28515625" style="619" customWidth="1"/>
    <col min="12290" max="12290" width="29.7109375" style="619" customWidth="1"/>
    <col min="12291" max="12291" width="1.42578125" style="619" customWidth="1"/>
    <col min="12292" max="12294" width="10.140625" style="619" bestFit="1" customWidth="1"/>
    <col min="12295" max="12295" width="14.28515625" style="619" bestFit="1" customWidth="1"/>
    <col min="12296" max="12296" width="1.42578125" style="619" customWidth="1"/>
    <col min="12297" max="12299" width="10.140625" style="619" bestFit="1" customWidth="1"/>
    <col min="12300" max="12300" width="13.140625" style="619" bestFit="1" customWidth="1"/>
    <col min="12301" max="12301" width="1.5703125" style="619" customWidth="1"/>
    <col min="12302" max="12302" width="15.7109375" style="619" bestFit="1" customWidth="1"/>
    <col min="12303" max="12303" width="20.42578125" style="619" customWidth="1"/>
    <col min="12304" max="12544" width="9.140625" style="619"/>
    <col min="12545" max="12545" width="35.28515625" style="619" customWidth="1"/>
    <col min="12546" max="12546" width="29.7109375" style="619" customWidth="1"/>
    <col min="12547" max="12547" width="1.42578125" style="619" customWidth="1"/>
    <col min="12548" max="12550" width="10.140625" style="619" bestFit="1" customWidth="1"/>
    <col min="12551" max="12551" width="14.28515625" style="619" bestFit="1" customWidth="1"/>
    <col min="12552" max="12552" width="1.42578125" style="619" customWidth="1"/>
    <col min="12553" max="12555" width="10.140625" style="619" bestFit="1" customWidth="1"/>
    <col min="12556" max="12556" width="13.140625" style="619" bestFit="1" customWidth="1"/>
    <col min="12557" max="12557" width="1.5703125" style="619" customWidth="1"/>
    <col min="12558" max="12558" width="15.7109375" style="619" bestFit="1" customWidth="1"/>
    <col min="12559" max="12559" width="20.42578125" style="619" customWidth="1"/>
    <col min="12560" max="12800" width="9.140625" style="619"/>
    <col min="12801" max="12801" width="35.28515625" style="619" customWidth="1"/>
    <col min="12802" max="12802" width="29.7109375" style="619" customWidth="1"/>
    <col min="12803" max="12803" width="1.42578125" style="619" customWidth="1"/>
    <col min="12804" max="12806" width="10.140625" style="619" bestFit="1" customWidth="1"/>
    <col min="12807" max="12807" width="14.28515625" style="619" bestFit="1" customWidth="1"/>
    <col min="12808" max="12808" width="1.42578125" style="619" customWidth="1"/>
    <col min="12809" max="12811" width="10.140625" style="619" bestFit="1" customWidth="1"/>
    <col min="12812" max="12812" width="13.140625" style="619" bestFit="1" customWidth="1"/>
    <col min="12813" max="12813" width="1.5703125" style="619" customWidth="1"/>
    <col min="12814" max="12814" width="15.7109375" style="619" bestFit="1" customWidth="1"/>
    <col min="12815" max="12815" width="20.42578125" style="619" customWidth="1"/>
    <col min="12816" max="13056" width="9.140625" style="619"/>
    <col min="13057" max="13057" width="35.28515625" style="619" customWidth="1"/>
    <col min="13058" max="13058" width="29.7109375" style="619" customWidth="1"/>
    <col min="13059" max="13059" width="1.42578125" style="619" customWidth="1"/>
    <col min="13060" max="13062" width="10.140625" style="619" bestFit="1" customWidth="1"/>
    <col min="13063" max="13063" width="14.28515625" style="619" bestFit="1" customWidth="1"/>
    <col min="13064" max="13064" width="1.42578125" style="619" customWidth="1"/>
    <col min="13065" max="13067" width="10.140625" style="619" bestFit="1" customWidth="1"/>
    <col min="13068" max="13068" width="13.140625" style="619" bestFit="1" customWidth="1"/>
    <col min="13069" max="13069" width="1.5703125" style="619" customWidth="1"/>
    <col min="13070" max="13070" width="15.7109375" style="619" bestFit="1" customWidth="1"/>
    <col min="13071" max="13071" width="20.42578125" style="619" customWidth="1"/>
    <col min="13072" max="13312" width="9.140625" style="619"/>
    <col min="13313" max="13313" width="35.28515625" style="619" customWidth="1"/>
    <col min="13314" max="13314" width="29.7109375" style="619" customWidth="1"/>
    <col min="13315" max="13315" width="1.42578125" style="619" customWidth="1"/>
    <col min="13316" max="13318" width="10.140625" style="619" bestFit="1" customWidth="1"/>
    <col min="13319" max="13319" width="14.28515625" style="619" bestFit="1" customWidth="1"/>
    <col min="13320" max="13320" width="1.42578125" style="619" customWidth="1"/>
    <col min="13321" max="13323" width="10.140625" style="619" bestFit="1" customWidth="1"/>
    <col min="13324" max="13324" width="13.140625" style="619" bestFit="1" customWidth="1"/>
    <col min="13325" max="13325" width="1.5703125" style="619" customWidth="1"/>
    <col min="13326" max="13326" width="15.7109375" style="619" bestFit="1" customWidth="1"/>
    <col min="13327" max="13327" width="20.42578125" style="619" customWidth="1"/>
    <col min="13328" max="13568" width="9.140625" style="619"/>
    <col min="13569" max="13569" width="35.28515625" style="619" customWidth="1"/>
    <col min="13570" max="13570" width="29.7109375" style="619" customWidth="1"/>
    <col min="13571" max="13571" width="1.42578125" style="619" customWidth="1"/>
    <col min="13572" max="13574" width="10.140625" style="619" bestFit="1" customWidth="1"/>
    <col min="13575" max="13575" width="14.28515625" style="619" bestFit="1" customWidth="1"/>
    <col min="13576" max="13576" width="1.42578125" style="619" customWidth="1"/>
    <col min="13577" max="13579" width="10.140625" style="619" bestFit="1" customWidth="1"/>
    <col min="13580" max="13580" width="13.140625" style="619" bestFit="1" customWidth="1"/>
    <col min="13581" max="13581" width="1.5703125" style="619" customWidth="1"/>
    <col min="13582" max="13582" width="15.7109375" style="619" bestFit="1" customWidth="1"/>
    <col min="13583" max="13583" width="20.42578125" style="619" customWidth="1"/>
    <col min="13584" max="13824" width="9.140625" style="619"/>
    <col min="13825" max="13825" width="35.28515625" style="619" customWidth="1"/>
    <col min="13826" max="13826" width="29.7109375" style="619" customWidth="1"/>
    <col min="13827" max="13827" width="1.42578125" style="619" customWidth="1"/>
    <col min="13828" max="13830" width="10.140625" style="619" bestFit="1" customWidth="1"/>
    <col min="13831" max="13831" width="14.28515625" style="619" bestFit="1" customWidth="1"/>
    <col min="13832" max="13832" width="1.42578125" style="619" customWidth="1"/>
    <col min="13833" max="13835" width="10.140625" style="619" bestFit="1" customWidth="1"/>
    <col min="13836" max="13836" width="13.140625" style="619" bestFit="1" customWidth="1"/>
    <col min="13837" max="13837" width="1.5703125" style="619" customWidth="1"/>
    <col min="13838" max="13838" width="15.7109375" style="619" bestFit="1" customWidth="1"/>
    <col min="13839" max="13839" width="20.42578125" style="619" customWidth="1"/>
    <col min="13840" max="14080" width="9.140625" style="619"/>
    <col min="14081" max="14081" width="35.28515625" style="619" customWidth="1"/>
    <col min="14082" max="14082" width="29.7109375" style="619" customWidth="1"/>
    <col min="14083" max="14083" width="1.42578125" style="619" customWidth="1"/>
    <col min="14084" max="14086" width="10.140625" style="619" bestFit="1" customWidth="1"/>
    <col min="14087" max="14087" width="14.28515625" style="619" bestFit="1" customWidth="1"/>
    <col min="14088" max="14088" width="1.42578125" style="619" customWidth="1"/>
    <col min="14089" max="14091" width="10.140625" style="619" bestFit="1" customWidth="1"/>
    <col min="14092" max="14092" width="13.140625" style="619" bestFit="1" customWidth="1"/>
    <col min="14093" max="14093" width="1.5703125" style="619" customWidth="1"/>
    <col min="14094" max="14094" width="15.7109375" style="619" bestFit="1" customWidth="1"/>
    <col min="14095" max="14095" width="20.42578125" style="619" customWidth="1"/>
    <col min="14096" max="14336" width="9.140625" style="619"/>
    <col min="14337" max="14337" width="35.28515625" style="619" customWidth="1"/>
    <col min="14338" max="14338" width="29.7109375" style="619" customWidth="1"/>
    <col min="14339" max="14339" width="1.42578125" style="619" customWidth="1"/>
    <col min="14340" max="14342" width="10.140625" style="619" bestFit="1" customWidth="1"/>
    <col min="14343" max="14343" width="14.28515625" style="619" bestFit="1" customWidth="1"/>
    <col min="14344" max="14344" width="1.42578125" style="619" customWidth="1"/>
    <col min="14345" max="14347" width="10.140625" style="619" bestFit="1" customWidth="1"/>
    <col min="14348" max="14348" width="13.140625" style="619" bestFit="1" customWidth="1"/>
    <col min="14349" max="14349" width="1.5703125" style="619" customWidth="1"/>
    <col min="14350" max="14350" width="15.7109375" style="619" bestFit="1" customWidth="1"/>
    <col min="14351" max="14351" width="20.42578125" style="619" customWidth="1"/>
    <col min="14352" max="14592" width="9.140625" style="619"/>
    <col min="14593" max="14593" width="35.28515625" style="619" customWidth="1"/>
    <col min="14594" max="14594" width="29.7109375" style="619" customWidth="1"/>
    <col min="14595" max="14595" width="1.42578125" style="619" customWidth="1"/>
    <col min="14596" max="14598" width="10.140625" style="619" bestFit="1" customWidth="1"/>
    <col min="14599" max="14599" width="14.28515625" style="619" bestFit="1" customWidth="1"/>
    <col min="14600" max="14600" width="1.42578125" style="619" customWidth="1"/>
    <col min="14601" max="14603" width="10.140625" style="619" bestFit="1" customWidth="1"/>
    <col min="14604" max="14604" width="13.140625" style="619" bestFit="1" customWidth="1"/>
    <col min="14605" max="14605" width="1.5703125" style="619" customWidth="1"/>
    <col min="14606" max="14606" width="15.7109375" style="619" bestFit="1" customWidth="1"/>
    <col min="14607" max="14607" width="20.42578125" style="619" customWidth="1"/>
    <col min="14608" max="14848" width="9.140625" style="619"/>
    <col min="14849" max="14849" width="35.28515625" style="619" customWidth="1"/>
    <col min="14850" max="14850" width="29.7109375" style="619" customWidth="1"/>
    <col min="14851" max="14851" width="1.42578125" style="619" customWidth="1"/>
    <col min="14852" max="14854" width="10.140625" style="619" bestFit="1" customWidth="1"/>
    <col min="14855" max="14855" width="14.28515625" style="619" bestFit="1" customWidth="1"/>
    <col min="14856" max="14856" width="1.42578125" style="619" customWidth="1"/>
    <col min="14857" max="14859" width="10.140625" style="619" bestFit="1" customWidth="1"/>
    <col min="14860" max="14860" width="13.140625" style="619" bestFit="1" customWidth="1"/>
    <col min="14861" max="14861" width="1.5703125" style="619" customWidth="1"/>
    <col min="14862" max="14862" width="15.7109375" style="619" bestFit="1" customWidth="1"/>
    <col min="14863" max="14863" width="20.42578125" style="619" customWidth="1"/>
    <col min="14864" max="15104" width="9.140625" style="619"/>
    <col min="15105" max="15105" width="35.28515625" style="619" customWidth="1"/>
    <col min="15106" max="15106" width="29.7109375" style="619" customWidth="1"/>
    <col min="15107" max="15107" width="1.42578125" style="619" customWidth="1"/>
    <col min="15108" max="15110" width="10.140625" style="619" bestFit="1" customWidth="1"/>
    <col min="15111" max="15111" width="14.28515625" style="619" bestFit="1" customWidth="1"/>
    <col min="15112" max="15112" width="1.42578125" style="619" customWidth="1"/>
    <col min="15113" max="15115" width="10.140625" style="619" bestFit="1" customWidth="1"/>
    <col min="15116" max="15116" width="13.140625" style="619" bestFit="1" customWidth="1"/>
    <col min="15117" max="15117" width="1.5703125" style="619" customWidth="1"/>
    <col min="15118" max="15118" width="15.7109375" style="619" bestFit="1" customWidth="1"/>
    <col min="15119" max="15119" width="20.42578125" style="619" customWidth="1"/>
    <col min="15120" max="15360" width="9.140625" style="619"/>
    <col min="15361" max="15361" width="35.28515625" style="619" customWidth="1"/>
    <col min="15362" max="15362" width="29.7109375" style="619" customWidth="1"/>
    <col min="15363" max="15363" width="1.42578125" style="619" customWidth="1"/>
    <col min="15364" max="15366" width="10.140625" style="619" bestFit="1" customWidth="1"/>
    <col min="15367" max="15367" width="14.28515625" style="619" bestFit="1" customWidth="1"/>
    <col min="15368" max="15368" width="1.42578125" style="619" customWidth="1"/>
    <col min="15369" max="15371" width="10.140625" style="619" bestFit="1" customWidth="1"/>
    <col min="15372" max="15372" width="13.140625" style="619" bestFit="1" customWidth="1"/>
    <col min="15373" max="15373" width="1.5703125" style="619" customWidth="1"/>
    <col min="15374" max="15374" width="15.7109375" style="619" bestFit="1" customWidth="1"/>
    <col min="15375" max="15375" width="20.42578125" style="619" customWidth="1"/>
    <col min="15376" max="15616" width="9.140625" style="619"/>
    <col min="15617" max="15617" width="35.28515625" style="619" customWidth="1"/>
    <col min="15618" max="15618" width="29.7109375" style="619" customWidth="1"/>
    <col min="15619" max="15619" width="1.42578125" style="619" customWidth="1"/>
    <col min="15620" max="15622" width="10.140625" style="619" bestFit="1" customWidth="1"/>
    <col min="15623" max="15623" width="14.28515625" style="619" bestFit="1" customWidth="1"/>
    <col min="15624" max="15624" width="1.42578125" style="619" customWidth="1"/>
    <col min="15625" max="15627" width="10.140625" style="619" bestFit="1" customWidth="1"/>
    <col min="15628" max="15628" width="13.140625" style="619" bestFit="1" customWidth="1"/>
    <col min="15629" max="15629" width="1.5703125" style="619" customWidth="1"/>
    <col min="15630" max="15630" width="15.7109375" style="619" bestFit="1" customWidth="1"/>
    <col min="15631" max="15631" width="20.42578125" style="619" customWidth="1"/>
    <col min="15632" max="15872" width="9.140625" style="619"/>
    <col min="15873" max="15873" width="35.28515625" style="619" customWidth="1"/>
    <col min="15874" max="15874" width="29.7109375" style="619" customWidth="1"/>
    <col min="15875" max="15875" width="1.42578125" style="619" customWidth="1"/>
    <col min="15876" max="15878" width="10.140625" style="619" bestFit="1" customWidth="1"/>
    <col min="15879" max="15879" width="14.28515625" style="619" bestFit="1" customWidth="1"/>
    <col min="15880" max="15880" width="1.42578125" style="619" customWidth="1"/>
    <col min="15881" max="15883" width="10.140625" style="619" bestFit="1" customWidth="1"/>
    <col min="15884" max="15884" width="13.140625" style="619" bestFit="1" customWidth="1"/>
    <col min="15885" max="15885" width="1.5703125" style="619" customWidth="1"/>
    <col min="15886" max="15886" width="15.7109375" style="619" bestFit="1" customWidth="1"/>
    <col min="15887" max="15887" width="20.42578125" style="619" customWidth="1"/>
    <col min="15888" max="16128" width="9.140625" style="619"/>
    <col min="16129" max="16129" width="35.28515625" style="619" customWidth="1"/>
    <col min="16130" max="16130" width="29.7109375" style="619" customWidth="1"/>
    <col min="16131" max="16131" width="1.42578125" style="619" customWidth="1"/>
    <col min="16132" max="16134" width="10.140625" style="619" bestFit="1" customWidth="1"/>
    <col min="16135" max="16135" width="14.28515625" style="619" bestFit="1" customWidth="1"/>
    <col min="16136" max="16136" width="1.42578125" style="619" customWidth="1"/>
    <col min="16137" max="16139" width="10.140625" style="619" bestFit="1" customWidth="1"/>
    <col min="16140" max="16140" width="13.140625" style="619" bestFit="1" customWidth="1"/>
    <col min="16141" max="16141" width="1.5703125" style="619" customWidth="1"/>
    <col min="16142" max="16142" width="15.7109375" style="619" bestFit="1" customWidth="1"/>
    <col min="16143" max="16143" width="20.42578125" style="619" customWidth="1"/>
    <col min="16144" max="16384" width="9.140625" style="619"/>
  </cols>
  <sheetData>
    <row r="1" spans="1:19" ht="18" x14ac:dyDescent="0.35">
      <c r="A1" s="517" t="s">
        <v>214</v>
      </c>
      <c r="B1" s="615"/>
      <c r="C1" s="615"/>
      <c r="D1" s="616"/>
      <c r="E1" s="617"/>
      <c r="F1" s="617"/>
      <c r="G1" s="616"/>
      <c r="H1" s="616"/>
      <c r="I1" s="616"/>
      <c r="J1" s="617"/>
      <c r="K1" s="617"/>
      <c r="L1" s="616"/>
      <c r="M1" s="618"/>
      <c r="N1" s="617"/>
      <c r="O1" s="617"/>
    </row>
    <row r="2" spans="1:19" s="527" customFormat="1" ht="18" x14ac:dyDescent="0.3">
      <c r="A2" s="522" t="s">
        <v>216</v>
      </c>
      <c r="B2" s="522"/>
      <c r="C2" s="522"/>
      <c r="D2" s="523"/>
      <c r="E2" s="523"/>
      <c r="F2" s="517"/>
      <c r="G2" s="523"/>
      <c r="H2" s="523"/>
      <c r="I2" s="523"/>
      <c r="J2" s="524"/>
      <c r="K2" s="524"/>
      <c r="L2" s="525"/>
      <c r="M2" s="620"/>
      <c r="N2" s="620"/>
      <c r="O2" s="620"/>
      <c r="P2" s="526"/>
      <c r="Q2" s="526"/>
      <c r="R2" s="526"/>
      <c r="S2" s="526"/>
    </row>
    <row r="3" spans="1:19" ht="18" x14ac:dyDescent="0.35">
      <c r="A3" s="621" t="s">
        <v>206</v>
      </c>
      <c r="B3" s="496"/>
      <c r="C3" s="496"/>
      <c r="D3" s="622"/>
      <c r="E3" s="623"/>
      <c r="F3" s="623"/>
      <c r="G3" s="616"/>
      <c r="H3" s="622"/>
      <c r="I3" s="622"/>
      <c r="J3" s="623"/>
      <c r="K3" s="623"/>
      <c r="L3" s="616"/>
      <c r="M3" s="624"/>
      <c r="N3" s="623"/>
      <c r="O3" s="623"/>
    </row>
    <row r="4" spans="1:19" ht="12.75" customHeight="1" x14ac:dyDescent="0.3"/>
    <row r="5" spans="1:19" s="495" customFormat="1" ht="18" x14ac:dyDescent="0.35">
      <c r="A5" s="630"/>
      <c r="B5" s="631"/>
      <c r="C5" s="496"/>
      <c r="D5" s="632" t="s">
        <v>22</v>
      </c>
      <c r="E5" s="633"/>
      <c r="F5" s="633"/>
      <c r="G5" s="634"/>
      <c r="H5" s="497"/>
      <c r="I5" s="632" t="s">
        <v>23</v>
      </c>
      <c r="J5" s="633"/>
      <c r="K5" s="633"/>
      <c r="L5" s="634"/>
      <c r="M5" s="500"/>
      <c r="N5" s="635"/>
      <c r="O5" s="636"/>
    </row>
    <row r="6" spans="1:19" s="495" customFormat="1" ht="30" x14ac:dyDescent="0.3">
      <c r="A6" s="716" t="s">
        <v>207</v>
      </c>
      <c r="B6" s="717"/>
      <c r="C6" s="496"/>
      <c r="D6" s="546" t="s">
        <v>25</v>
      </c>
      <c r="E6" s="637" t="s">
        <v>25</v>
      </c>
      <c r="F6" s="637" t="s">
        <v>25</v>
      </c>
      <c r="G6" s="638" t="s">
        <v>27</v>
      </c>
      <c r="H6" s="499"/>
      <c r="I6" s="546" t="s">
        <v>25</v>
      </c>
      <c r="J6" s="637" t="s">
        <v>25</v>
      </c>
      <c r="K6" s="637" t="s">
        <v>25</v>
      </c>
      <c r="L6" s="638" t="s">
        <v>27</v>
      </c>
      <c r="M6" s="639"/>
      <c r="N6" s="640" t="s">
        <v>28</v>
      </c>
      <c r="O6" s="552" t="s">
        <v>29</v>
      </c>
    </row>
    <row r="7" spans="1:19" s="495" customFormat="1" ht="12.75" customHeight="1" x14ac:dyDescent="0.3">
      <c r="A7" s="718"/>
      <c r="B7" s="719"/>
      <c r="C7" s="496"/>
      <c r="D7" s="641" t="s">
        <v>30</v>
      </c>
      <c r="E7" s="642" t="s">
        <v>208</v>
      </c>
      <c r="F7" s="642" t="s">
        <v>209</v>
      </c>
      <c r="G7" s="643" t="s">
        <v>210</v>
      </c>
      <c r="H7" s="499"/>
      <c r="I7" s="641" t="s">
        <v>30</v>
      </c>
      <c r="J7" s="642" t="s">
        <v>208</v>
      </c>
      <c r="K7" s="642" t="s">
        <v>209</v>
      </c>
      <c r="L7" s="643" t="s">
        <v>210</v>
      </c>
      <c r="M7" s="639"/>
      <c r="N7" s="644" t="s">
        <v>32</v>
      </c>
      <c r="O7" s="645" t="s">
        <v>32</v>
      </c>
    </row>
    <row r="8" spans="1:19" s="495" customFormat="1" x14ac:dyDescent="0.3">
      <c r="B8" s="496"/>
      <c r="C8" s="496"/>
      <c r="D8" s="497"/>
      <c r="E8" s="498"/>
      <c r="F8" s="498"/>
      <c r="G8" s="499"/>
      <c r="H8" s="497"/>
      <c r="I8" s="497"/>
      <c r="J8" s="498"/>
      <c r="K8" s="498"/>
      <c r="L8" s="499"/>
      <c r="M8" s="500"/>
      <c r="N8" s="498"/>
      <c r="O8" s="501"/>
    </row>
    <row r="9" spans="1:19" s="503" customFormat="1" ht="13.5" customHeight="1" x14ac:dyDescent="0.3">
      <c r="A9" s="502" t="s">
        <v>202</v>
      </c>
      <c r="B9" s="502"/>
      <c r="C9" s="502"/>
      <c r="D9" s="502"/>
      <c r="E9" s="502"/>
      <c r="F9" s="502"/>
      <c r="G9" s="502"/>
      <c r="H9" s="502"/>
      <c r="I9" s="502"/>
      <c r="J9" s="502"/>
      <c r="K9" s="502"/>
      <c r="L9" s="502"/>
      <c r="M9" s="502"/>
      <c r="N9" s="502"/>
      <c r="O9" s="502"/>
    </row>
    <row r="10" spans="1:19" s="503" customFormat="1" x14ac:dyDescent="0.3">
      <c r="A10" s="504"/>
      <c r="B10" s="505" t="s">
        <v>211</v>
      </c>
      <c r="C10" s="506"/>
      <c r="D10" s="507">
        <v>31</v>
      </c>
      <c r="E10" s="508">
        <f>D10/$D$12*100</f>
        <v>59.615384615384613</v>
      </c>
      <c r="F10" s="509">
        <f>D10/$D$71*100</f>
        <v>4.96</v>
      </c>
      <c r="G10" s="507">
        <v>2008861</v>
      </c>
      <c r="H10" s="510"/>
      <c r="I10" s="511">
        <v>11</v>
      </c>
      <c r="J10" s="508">
        <f>I10/$I$12*100</f>
        <v>61.111111111111114</v>
      </c>
      <c r="K10" s="509">
        <f>I10/$I$71*100</f>
        <v>4.9773755656108598</v>
      </c>
      <c r="L10" s="511">
        <v>653048</v>
      </c>
      <c r="M10" s="512"/>
      <c r="N10" s="513">
        <f>I10/D10*100</f>
        <v>35.483870967741936</v>
      </c>
      <c r="O10" s="513">
        <f>L10/G10*100</f>
        <v>32.508371659363192</v>
      </c>
    </row>
    <row r="11" spans="1:19" s="503" customFormat="1" x14ac:dyDescent="0.3">
      <c r="A11" s="504"/>
      <c r="B11" s="505" t="s">
        <v>212</v>
      </c>
      <c r="C11" s="506"/>
      <c r="D11" s="507">
        <v>21</v>
      </c>
      <c r="E11" s="508">
        <f>D11/$D$12*100</f>
        <v>40.384615384615387</v>
      </c>
      <c r="F11" s="509">
        <f>D11/$D$72*100</f>
        <v>6.7524115755627019</v>
      </c>
      <c r="G11" s="507">
        <v>1288493</v>
      </c>
      <c r="H11" s="510"/>
      <c r="I11" s="514">
        <v>7</v>
      </c>
      <c r="J11" s="508">
        <f>I11/$I$12*100</f>
        <v>38.888888888888893</v>
      </c>
      <c r="K11" s="509">
        <f>I11/$I$72*100</f>
        <v>6.481481481481481</v>
      </c>
      <c r="L11" s="514">
        <v>392758</v>
      </c>
      <c r="M11" s="512"/>
      <c r="N11" s="513">
        <f>I11/D11*100</f>
        <v>33.333333333333329</v>
      </c>
      <c r="O11" s="513">
        <f>L11/G11*100</f>
        <v>30.481966141841671</v>
      </c>
    </row>
    <row r="12" spans="1:19" s="503" customFormat="1" x14ac:dyDescent="0.3">
      <c r="A12" s="504"/>
      <c r="B12" s="515" t="s">
        <v>213</v>
      </c>
      <c r="C12" s="506"/>
      <c r="D12" s="507">
        <f>SUM(D10:D11)</f>
        <v>52</v>
      </c>
      <c r="E12" s="508">
        <f>D12/$D$12*100</f>
        <v>100</v>
      </c>
      <c r="F12" s="509">
        <f>D12/$D$73*100</f>
        <v>5.5555555555555554</v>
      </c>
      <c r="G12" s="507">
        <f>SUM(G10:G11)</f>
        <v>3297354</v>
      </c>
      <c r="H12" s="510"/>
      <c r="I12" s="507">
        <f>SUM(I10:I11)</f>
        <v>18</v>
      </c>
      <c r="J12" s="508">
        <f>I12/$I$12*100</f>
        <v>100</v>
      </c>
      <c r="K12" s="509">
        <f>I12/$I$73*100</f>
        <v>5.4711246200607899</v>
      </c>
      <c r="L12" s="507">
        <f>SUM(L10:L11)</f>
        <v>1045806</v>
      </c>
      <c r="M12" s="512"/>
      <c r="N12" s="513">
        <f>I12/D12*100</f>
        <v>34.615384615384613</v>
      </c>
      <c r="O12" s="513">
        <f>L12/G12*100</f>
        <v>31.716521792928511</v>
      </c>
    </row>
    <row r="13" spans="1:19" s="503" customFormat="1" x14ac:dyDescent="0.3">
      <c r="A13" s="504"/>
      <c r="B13" s="506"/>
      <c r="C13" s="506"/>
      <c r="D13" s="507"/>
      <c r="E13" s="513"/>
      <c r="F13" s="513"/>
      <c r="G13" s="646"/>
      <c r="H13" s="507"/>
      <c r="I13" s="507"/>
      <c r="J13" s="513"/>
      <c r="K13" s="513"/>
      <c r="L13" s="510"/>
      <c r="M13" s="647"/>
      <c r="N13" s="513"/>
      <c r="O13" s="513"/>
    </row>
    <row r="14" spans="1:19" s="487" customFormat="1" x14ac:dyDescent="0.3">
      <c r="A14" s="516" t="s">
        <v>260</v>
      </c>
      <c r="B14" s="516"/>
      <c r="C14" s="516"/>
      <c r="D14" s="516"/>
      <c r="E14" s="516"/>
      <c r="F14" s="516"/>
      <c r="G14" s="516"/>
      <c r="H14" s="516"/>
      <c r="I14" s="516"/>
      <c r="J14" s="516"/>
      <c r="K14" s="516"/>
      <c r="L14" s="516"/>
    </row>
    <row r="15" spans="1:19" s="503" customFormat="1" x14ac:dyDescent="0.3">
      <c r="A15" s="504"/>
      <c r="B15" s="505" t="s">
        <v>211</v>
      </c>
      <c r="C15" s="506"/>
      <c r="D15" s="507">
        <v>52</v>
      </c>
      <c r="E15" s="508">
        <f>D15/$D$17*100</f>
        <v>70.270270270270274</v>
      </c>
      <c r="F15" s="509">
        <f>D15/$D$71*100</f>
        <v>8.32</v>
      </c>
      <c r="G15" s="507">
        <v>3109666</v>
      </c>
      <c r="H15" s="510"/>
      <c r="I15" s="511">
        <v>18</v>
      </c>
      <c r="J15" s="508">
        <f>I15/$I$17*100</f>
        <v>69.230769230769226</v>
      </c>
      <c r="K15" s="509">
        <f>I15/$I$71*100</f>
        <v>8.1447963800904972</v>
      </c>
      <c r="L15" s="511">
        <v>976268</v>
      </c>
      <c r="M15" s="512"/>
      <c r="N15" s="513">
        <f>I15/D15*100</f>
        <v>34.615384615384613</v>
      </c>
      <c r="O15" s="513">
        <f>L15/G15*100</f>
        <v>31.394625660762284</v>
      </c>
    </row>
    <row r="16" spans="1:19" s="503" customFormat="1" x14ac:dyDescent="0.3">
      <c r="A16" s="504"/>
      <c r="B16" s="505" t="s">
        <v>212</v>
      </c>
      <c r="C16" s="506"/>
      <c r="D16" s="507">
        <v>22</v>
      </c>
      <c r="E16" s="508">
        <f>D16/$D$17*100</f>
        <v>29.72972972972973</v>
      </c>
      <c r="F16" s="509">
        <f>D16/$D$72*100</f>
        <v>7.07395498392283</v>
      </c>
      <c r="G16" s="507">
        <v>1563379</v>
      </c>
      <c r="H16" s="510"/>
      <c r="I16" s="514">
        <v>8</v>
      </c>
      <c r="J16" s="508">
        <f>I16/$I$17*100</f>
        <v>30.76923076923077</v>
      </c>
      <c r="K16" s="509">
        <f>I16/$I$72*100</f>
        <v>7.4074074074074066</v>
      </c>
      <c r="L16" s="514">
        <v>535798</v>
      </c>
      <c r="M16" s="512"/>
      <c r="N16" s="513">
        <f>I16/D16*100</f>
        <v>36.363636363636367</v>
      </c>
      <c r="O16" s="513">
        <f>L16/G16*100</f>
        <v>34.271792060658356</v>
      </c>
    </row>
    <row r="17" spans="1:15" s="503" customFormat="1" x14ac:dyDescent="0.3">
      <c r="A17" s="504"/>
      <c r="B17" s="515" t="s">
        <v>213</v>
      </c>
      <c r="C17" s="506"/>
      <c r="D17" s="507">
        <f>SUM(D15:D16)</f>
        <v>74</v>
      </c>
      <c r="E17" s="508">
        <f>D17/$D$17*100</f>
        <v>100</v>
      </c>
      <c r="F17" s="509">
        <f>D17/$D$73*100</f>
        <v>7.9059829059829054</v>
      </c>
      <c r="G17" s="507">
        <f>SUM(G15:G16)</f>
        <v>4673045</v>
      </c>
      <c r="H17" s="510"/>
      <c r="I17" s="507">
        <f>SUM(I15:I16)</f>
        <v>26</v>
      </c>
      <c r="J17" s="508">
        <f>I17/$I$17*100</f>
        <v>100</v>
      </c>
      <c r="K17" s="509">
        <f>I17/$I$73*100</f>
        <v>7.9027355623100304</v>
      </c>
      <c r="L17" s="507">
        <f>SUM(L15:L16)</f>
        <v>1512066</v>
      </c>
      <c r="M17" s="512"/>
      <c r="N17" s="513">
        <f>I17/D17*100</f>
        <v>35.135135135135137</v>
      </c>
      <c r="O17" s="513">
        <f>L17/G17*100</f>
        <v>32.357188942113766</v>
      </c>
    </row>
    <row r="18" spans="1:15" s="503" customFormat="1" x14ac:dyDescent="0.3">
      <c r="A18" s="504"/>
      <c r="B18" s="506"/>
      <c r="C18" s="506"/>
      <c r="D18" s="507"/>
      <c r="E18" s="513"/>
      <c r="F18" s="513"/>
      <c r="G18" s="646"/>
      <c r="H18" s="507"/>
      <c r="I18" s="507"/>
      <c r="J18" s="513"/>
      <c r="K18" s="513"/>
      <c r="L18" s="510"/>
      <c r="M18" s="647"/>
      <c r="N18" s="513"/>
      <c r="O18" s="513"/>
    </row>
    <row r="19" spans="1:15" s="487" customFormat="1" x14ac:dyDescent="0.3">
      <c r="A19" s="713" t="s">
        <v>203</v>
      </c>
      <c r="B19" s="713"/>
      <c r="C19" s="713"/>
      <c r="D19" s="713"/>
      <c r="E19" s="713"/>
      <c r="F19" s="713"/>
      <c r="G19" s="713"/>
      <c r="H19" s="713"/>
      <c r="I19" s="713"/>
      <c r="J19" s="713"/>
      <c r="K19" s="713"/>
      <c r="L19" s="713"/>
      <c r="M19" s="713"/>
      <c r="N19" s="713"/>
      <c r="O19" s="713"/>
    </row>
    <row r="20" spans="1:15" s="503" customFormat="1" x14ac:dyDescent="0.3">
      <c r="A20" s="504"/>
      <c r="B20" s="505" t="s">
        <v>211</v>
      </c>
      <c r="C20" s="506"/>
      <c r="D20" s="507">
        <v>58</v>
      </c>
      <c r="E20" s="508">
        <f>D20/$D$22*100</f>
        <v>73.417721518987349</v>
      </c>
      <c r="F20" s="509">
        <f>D20/$D$71*100</f>
        <v>9.2799999999999994</v>
      </c>
      <c r="G20" s="507">
        <v>2797245</v>
      </c>
      <c r="H20" s="510"/>
      <c r="I20" s="511">
        <v>21</v>
      </c>
      <c r="J20" s="508">
        <f>I20/$I$22*100</f>
        <v>75</v>
      </c>
      <c r="K20" s="509">
        <f>I20/$I$71*100</f>
        <v>9.502262443438914</v>
      </c>
      <c r="L20" s="511">
        <v>846341</v>
      </c>
      <c r="M20" s="512"/>
      <c r="N20" s="513">
        <f>I20/D20*100</f>
        <v>36.206896551724135</v>
      </c>
      <c r="O20" s="513">
        <f>L20/G20*100</f>
        <v>30.256234259065618</v>
      </c>
    </row>
    <row r="21" spans="1:15" s="503" customFormat="1" x14ac:dyDescent="0.3">
      <c r="A21" s="504"/>
      <c r="B21" s="505" t="s">
        <v>212</v>
      </c>
      <c r="C21" s="506"/>
      <c r="D21" s="507">
        <v>21</v>
      </c>
      <c r="E21" s="508">
        <f>D21/$D$22*100</f>
        <v>26.582278481012654</v>
      </c>
      <c r="F21" s="509">
        <f>D21/$D$72*100</f>
        <v>6.7524115755627019</v>
      </c>
      <c r="G21" s="507">
        <v>1053509</v>
      </c>
      <c r="H21" s="510"/>
      <c r="I21" s="514">
        <v>7</v>
      </c>
      <c r="J21" s="508">
        <f>I21/$I$22*100</f>
        <v>25</v>
      </c>
      <c r="K21" s="509">
        <f>I21/$I$72*100</f>
        <v>6.481481481481481</v>
      </c>
      <c r="L21" s="514">
        <v>321994</v>
      </c>
      <c r="M21" s="512"/>
      <c r="N21" s="513">
        <f>I21/D21*100</f>
        <v>33.333333333333329</v>
      </c>
      <c r="O21" s="513">
        <f>L21/G21*100</f>
        <v>30.56395341662957</v>
      </c>
    </row>
    <row r="22" spans="1:15" s="503" customFormat="1" x14ac:dyDescent="0.3">
      <c r="A22" s="504"/>
      <c r="B22" s="515" t="s">
        <v>213</v>
      </c>
      <c r="C22" s="506"/>
      <c r="D22" s="507">
        <f>SUM(D20:D21)</f>
        <v>79</v>
      </c>
      <c r="E22" s="508">
        <f>D22/$D$22*100</f>
        <v>100</v>
      </c>
      <c r="F22" s="509">
        <f>D22/$D$73*100</f>
        <v>8.4401709401709404</v>
      </c>
      <c r="G22" s="507">
        <f>SUM(G20:G21)</f>
        <v>3850754</v>
      </c>
      <c r="H22" s="510"/>
      <c r="I22" s="507">
        <f>SUM(I20:I21)</f>
        <v>28</v>
      </c>
      <c r="J22" s="508">
        <f>I22/$I$22*100</f>
        <v>100</v>
      </c>
      <c r="K22" s="509">
        <f>I22/$I$73*100</f>
        <v>8.5106382978723403</v>
      </c>
      <c r="L22" s="507">
        <f>SUM(L20:L21)</f>
        <v>1168335</v>
      </c>
      <c r="M22" s="512"/>
      <c r="N22" s="513">
        <f>I22/D22*100</f>
        <v>35.443037974683541</v>
      </c>
      <c r="O22" s="513">
        <f>L22/G22*100</f>
        <v>30.340421642099187</v>
      </c>
    </row>
    <row r="23" spans="1:15" s="503" customFormat="1" x14ac:dyDescent="0.3">
      <c r="A23" s="504"/>
      <c r="B23" s="506"/>
      <c r="C23" s="506"/>
      <c r="D23" s="507"/>
      <c r="E23" s="513"/>
      <c r="F23" s="513"/>
      <c r="G23" s="646"/>
      <c r="H23" s="507"/>
      <c r="I23" s="507"/>
      <c r="J23" s="513"/>
      <c r="K23" s="513"/>
      <c r="L23" s="510"/>
      <c r="M23" s="647"/>
      <c r="N23" s="513"/>
      <c r="O23" s="513"/>
    </row>
    <row r="24" spans="1:15" s="487" customFormat="1" x14ac:dyDescent="0.3">
      <c r="A24" s="713" t="s">
        <v>204</v>
      </c>
      <c r="B24" s="713"/>
      <c r="C24" s="713"/>
      <c r="D24" s="713"/>
      <c r="E24" s="713"/>
      <c r="F24" s="713"/>
      <c r="G24" s="713"/>
      <c r="H24" s="713"/>
      <c r="I24" s="713"/>
      <c r="J24" s="713"/>
      <c r="K24" s="713"/>
      <c r="L24" s="713"/>
      <c r="M24" s="713"/>
      <c r="N24" s="713"/>
      <c r="O24" s="713"/>
    </row>
    <row r="25" spans="1:15" s="503" customFormat="1" x14ac:dyDescent="0.3">
      <c r="A25" s="504"/>
      <c r="B25" s="505" t="s">
        <v>211</v>
      </c>
      <c r="C25" s="506"/>
      <c r="D25" s="507">
        <v>49</v>
      </c>
      <c r="E25" s="508">
        <f>D25/$D$27*100</f>
        <v>61.250000000000007</v>
      </c>
      <c r="F25" s="509">
        <f>D25/$D$71*100</f>
        <v>7.84</v>
      </c>
      <c r="G25" s="507">
        <v>2573314</v>
      </c>
      <c r="H25" s="510"/>
      <c r="I25" s="511">
        <v>17</v>
      </c>
      <c r="J25" s="508">
        <f>I25/$I$27*100</f>
        <v>60.714285714285708</v>
      </c>
      <c r="K25" s="509">
        <f>I25/$I$71*100</f>
        <v>7.6923076923076925</v>
      </c>
      <c r="L25" s="511">
        <v>745217</v>
      </c>
      <c r="M25" s="512"/>
      <c r="N25" s="513">
        <f>I25/D25*100</f>
        <v>34.693877551020407</v>
      </c>
      <c r="O25" s="513">
        <f>L25/G25*100</f>
        <v>28.959427415387317</v>
      </c>
    </row>
    <row r="26" spans="1:15" s="503" customFormat="1" x14ac:dyDescent="0.3">
      <c r="A26" s="504"/>
      <c r="B26" s="505" t="s">
        <v>212</v>
      </c>
      <c r="C26" s="506"/>
      <c r="D26" s="507">
        <v>31</v>
      </c>
      <c r="E26" s="508">
        <f>D26/$D$27*100</f>
        <v>38.75</v>
      </c>
      <c r="F26" s="509">
        <f>D26/$D$72*100</f>
        <v>9.9678456591639879</v>
      </c>
      <c r="G26" s="507">
        <v>1783824</v>
      </c>
      <c r="H26" s="510"/>
      <c r="I26" s="514">
        <v>11</v>
      </c>
      <c r="J26" s="508">
        <f>I26/$I$27*100</f>
        <v>39.285714285714285</v>
      </c>
      <c r="K26" s="509">
        <f>I26/$I$72*100</f>
        <v>10.185185185185185</v>
      </c>
      <c r="L26" s="514">
        <v>582055</v>
      </c>
      <c r="M26" s="512"/>
      <c r="N26" s="513">
        <f>I26/D26*100</f>
        <v>35.483870967741936</v>
      </c>
      <c r="O26" s="513">
        <f>L26/G26*100</f>
        <v>32.629620410982255</v>
      </c>
    </row>
    <row r="27" spans="1:15" s="503" customFormat="1" x14ac:dyDescent="0.3">
      <c r="A27" s="504"/>
      <c r="B27" s="515" t="s">
        <v>213</v>
      </c>
      <c r="C27" s="506"/>
      <c r="D27" s="507">
        <f>SUM(D25:D26)</f>
        <v>80</v>
      </c>
      <c r="E27" s="508">
        <f>D27/$D$27*100</f>
        <v>100</v>
      </c>
      <c r="F27" s="509">
        <f>D27/$D$73*100</f>
        <v>8.5470085470085468</v>
      </c>
      <c r="G27" s="646">
        <f>SUM(G25:G26)</f>
        <v>4357138</v>
      </c>
      <c r="H27" s="510"/>
      <c r="I27" s="507">
        <f>SUM(I25:I26)</f>
        <v>28</v>
      </c>
      <c r="J27" s="508">
        <f>I27/$I$27*100</f>
        <v>100</v>
      </c>
      <c r="K27" s="509">
        <f>I27/$I$73*100</f>
        <v>8.5106382978723403</v>
      </c>
      <c r="L27" s="510">
        <f>SUM(L25:L26)</f>
        <v>1327272</v>
      </c>
      <c r="M27" s="512"/>
      <c r="N27" s="513">
        <f>I27/D27*100</f>
        <v>35</v>
      </c>
      <c r="O27" s="513">
        <f>L27/G27*100</f>
        <v>30.46201428552412</v>
      </c>
    </row>
    <row r="28" spans="1:15" s="503" customFormat="1" x14ac:dyDescent="0.3">
      <c r="A28" s="504"/>
      <c r="B28" s="506"/>
      <c r="C28" s="506"/>
      <c r="D28" s="507"/>
      <c r="E28" s="513"/>
      <c r="F28" s="513"/>
      <c r="G28" s="646"/>
      <c r="H28" s="507"/>
      <c r="I28" s="507"/>
      <c r="J28" s="513"/>
      <c r="K28" s="513"/>
      <c r="L28" s="510"/>
      <c r="M28" s="647"/>
      <c r="N28" s="513"/>
      <c r="O28" s="513"/>
    </row>
    <row r="29" spans="1:15" s="487" customFormat="1" ht="29.25" customHeight="1" x14ac:dyDescent="0.3">
      <c r="A29" s="713" t="s">
        <v>261</v>
      </c>
      <c r="B29" s="713"/>
      <c r="C29" s="713"/>
      <c r="D29" s="713"/>
      <c r="E29" s="713"/>
      <c r="F29" s="713"/>
      <c r="G29" s="713"/>
      <c r="H29" s="713"/>
      <c r="I29" s="713"/>
      <c r="J29" s="713"/>
      <c r="K29" s="713"/>
      <c r="L29" s="713"/>
      <c r="M29" s="713"/>
      <c r="N29" s="713"/>
      <c r="O29" s="713"/>
    </row>
    <row r="30" spans="1:15" s="503" customFormat="1" x14ac:dyDescent="0.3">
      <c r="A30" s="504"/>
      <c r="B30" s="505" t="s">
        <v>211</v>
      </c>
      <c r="C30" s="506"/>
      <c r="D30" s="507">
        <v>68</v>
      </c>
      <c r="E30" s="508">
        <f>D30/$D$32*100</f>
        <v>68</v>
      </c>
      <c r="F30" s="509">
        <f>D30/$D$71*100</f>
        <v>10.879999999999999</v>
      </c>
      <c r="G30" s="507">
        <v>3859593</v>
      </c>
      <c r="H30" s="510"/>
      <c r="I30" s="511">
        <v>24</v>
      </c>
      <c r="J30" s="508">
        <f>I30/$I$32*100</f>
        <v>68.571428571428569</v>
      </c>
      <c r="K30" s="509">
        <f>I30/$I$71*100</f>
        <v>10.859728506787331</v>
      </c>
      <c r="L30" s="511">
        <v>1275299</v>
      </c>
      <c r="M30" s="512"/>
      <c r="N30" s="513">
        <f>I30/D30*100</f>
        <v>35.294117647058826</v>
      </c>
      <c r="O30" s="513">
        <f>L30/G30*100</f>
        <v>33.042318192617721</v>
      </c>
    </row>
    <row r="31" spans="1:15" s="503" customFormat="1" x14ac:dyDescent="0.3">
      <c r="A31" s="504"/>
      <c r="B31" s="505" t="s">
        <v>212</v>
      </c>
      <c r="C31" s="506"/>
      <c r="D31" s="507">
        <v>32</v>
      </c>
      <c r="E31" s="508">
        <f>D31/$D$32*100</f>
        <v>32</v>
      </c>
      <c r="F31" s="509">
        <f>D31/$D$72*100</f>
        <v>10.289389067524116</v>
      </c>
      <c r="G31" s="507">
        <v>1850962</v>
      </c>
      <c r="H31" s="510"/>
      <c r="I31" s="514">
        <v>11</v>
      </c>
      <c r="J31" s="508">
        <f>I31/$I$32*100</f>
        <v>31.428571428571427</v>
      </c>
      <c r="K31" s="509">
        <f>I31/$I$72*100</f>
        <v>10.185185185185185</v>
      </c>
      <c r="L31" s="514">
        <v>616359</v>
      </c>
      <c r="M31" s="512"/>
      <c r="N31" s="513">
        <f>I31/D31*100</f>
        <v>34.375</v>
      </c>
      <c r="O31" s="513">
        <f>L31/G31*100</f>
        <v>33.299387021451551</v>
      </c>
    </row>
    <row r="32" spans="1:15" s="503" customFormat="1" x14ac:dyDescent="0.3">
      <c r="A32" s="504"/>
      <c r="B32" s="515" t="s">
        <v>213</v>
      </c>
      <c r="C32" s="506"/>
      <c r="D32" s="507">
        <f>SUM(D30:D31)</f>
        <v>100</v>
      </c>
      <c r="E32" s="508">
        <f>D32/$D$32*100</f>
        <v>100</v>
      </c>
      <c r="F32" s="509">
        <f>D32/$D$73*100</f>
        <v>10.683760683760683</v>
      </c>
      <c r="G32" s="646">
        <f>SUM(G30:G31)</f>
        <v>5710555</v>
      </c>
      <c r="H32" s="510"/>
      <c r="I32" s="507">
        <f>SUM(I30:I31)</f>
        <v>35</v>
      </c>
      <c r="J32" s="508">
        <f>I32/$I$32*100</f>
        <v>100</v>
      </c>
      <c r="K32" s="509">
        <f>I32/$I$73*100</f>
        <v>10.638297872340425</v>
      </c>
      <c r="L32" s="510">
        <f>SUM(L30:L31)</f>
        <v>1891658</v>
      </c>
      <c r="M32" s="512"/>
      <c r="N32" s="513">
        <f>I32/D32*100</f>
        <v>35</v>
      </c>
      <c r="O32" s="513">
        <f>L32/G32*100</f>
        <v>33.125641903457719</v>
      </c>
    </row>
    <row r="33" spans="1:15" s="503" customFormat="1" x14ac:dyDescent="0.3">
      <c r="A33" s="504"/>
      <c r="B33" s="506"/>
      <c r="C33" s="506"/>
      <c r="D33" s="507"/>
      <c r="E33" s="513"/>
      <c r="F33" s="513"/>
      <c r="G33" s="646"/>
      <c r="H33" s="507"/>
      <c r="I33" s="507"/>
      <c r="J33" s="513"/>
      <c r="K33" s="513"/>
      <c r="L33" s="510"/>
      <c r="M33" s="647"/>
      <c r="N33" s="513"/>
      <c r="O33" s="513"/>
    </row>
    <row r="34" spans="1:15" s="487" customFormat="1" ht="32.25" customHeight="1" x14ac:dyDescent="0.3">
      <c r="A34" s="713" t="s">
        <v>262</v>
      </c>
      <c r="B34" s="713"/>
      <c r="C34" s="713"/>
      <c r="D34" s="713"/>
      <c r="E34" s="713"/>
      <c r="F34" s="713"/>
      <c r="G34" s="713"/>
      <c r="H34" s="713"/>
      <c r="I34" s="713"/>
      <c r="J34" s="713"/>
      <c r="K34" s="713"/>
      <c r="L34" s="713"/>
      <c r="M34" s="713"/>
      <c r="N34" s="713"/>
      <c r="O34" s="713"/>
    </row>
    <row r="35" spans="1:15" s="503" customFormat="1" x14ac:dyDescent="0.3">
      <c r="A35" s="504"/>
      <c r="B35" s="505" t="s">
        <v>211</v>
      </c>
      <c r="C35" s="506"/>
      <c r="D35" s="507">
        <v>61</v>
      </c>
      <c r="E35" s="508">
        <f>D35/$D$37*100</f>
        <v>59.803921568627452</v>
      </c>
      <c r="F35" s="509">
        <f>D35/$D$71*100</f>
        <v>9.76</v>
      </c>
      <c r="G35" s="507">
        <v>3520290</v>
      </c>
      <c r="H35" s="510"/>
      <c r="I35" s="511">
        <v>22</v>
      </c>
      <c r="J35" s="508">
        <f>I35/$I$37*100</f>
        <v>61.111111111111114</v>
      </c>
      <c r="K35" s="509">
        <f>I35/$I$71*100</f>
        <v>9.9547511312217196</v>
      </c>
      <c r="L35" s="511">
        <v>1152600</v>
      </c>
      <c r="M35" s="512"/>
      <c r="N35" s="513">
        <f>I35/D35*100</f>
        <v>36.065573770491802</v>
      </c>
      <c r="O35" s="513">
        <f>L35/G35*100</f>
        <v>32.741620718747605</v>
      </c>
    </row>
    <row r="36" spans="1:15" s="503" customFormat="1" x14ac:dyDescent="0.3">
      <c r="A36" s="504"/>
      <c r="B36" s="505" t="s">
        <v>212</v>
      </c>
      <c r="C36" s="506"/>
      <c r="D36" s="507">
        <v>41</v>
      </c>
      <c r="E36" s="508">
        <f>D36/$D$37*100</f>
        <v>40.196078431372548</v>
      </c>
      <c r="F36" s="509">
        <f>D36/$D$72*100</f>
        <v>13.183279742765272</v>
      </c>
      <c r="G36" s="507">
        <v>2494999</v>
      </c>
      <c r="H36" s="510"/>
      <c r="I36" s="514">
        <v>14</v>
      </c>
      <c r="J36" s="508">
        <f>I36/$I$37*100</f>
        <v>38.888888888888893</v>
      </c>
      <c r="K36" s="509">
        <f>I36/$I$72*100</f>
        <v>12.962962962962962</v>
      </c>
      <c r="L36" s="514">
        <v>830839</v>
      </c>
      <c r="M36" s="512"/>
      <c r="N36" s="513">
        <f>I36/D36*100</f>
        <v>34.146341463414636</v>
      </c>
      <c r="O36" s="513">
        <f>L36/G36*100</f>
        <v>33.300173667404273</v>
      </c>
    </row>
    <row r="37" spans="1:15" s="503" customFormat="1" x14ac:dyDescent="0.3">
      <c r="A37" s="504"/>
      <c r="B37" s="515" t="s">
        <v>213</v>
      </c>
      <c r="C37" s="506"/>
      <c r="D37" s="507">
        <f>SUM(D35:D36)</f>
        <v>102</v>
      </c>
      <c r="E37" s="508">
        <f>D37/$D$37*100</f>
        <v>100</v>
      </c>
      <c r="F37" s="509">
        <f>D37/$D$73*100</f>
        <v>10.897435897435898</v>
      </c>
      <c r="G37" s="646">
        <f>SUM(G35:G36)</f>
        <v>6015289</v>
      </c>
      <c r="H37" s="510"/>
      <c r="I37" s="507">
        <f>SUM(I35:I36)</f>
        <v>36</v>
      </c>
      <c r="J37" s="508">
        <f>I37/$I$37*100</f>
        <v>100</v>
      </c>
      <c r="K37" s="509">
        <f>I37/$I$73*100</f>
        <v>10.94224924012158</v>
      </c>
      <c r="L37" s="510">
        <f>SUM(L35:L36)</f>
        <v>1983439</v>
      </c>
      <c r="M37" s="512"/>
      <c r="N37" s="513">
        <f>I37/D37*100</f>
        <v>35.294117647058826</v>
      </c>
      <c r="O37" s="513">
        <f>L37/G37*100</f>
        <v>32.973295214909875</v>
      </c>
    </row>
    <row r="38" spans="1:15" s="503" customFormat="1" x14ac:dyDescent="0.3">
      <c r="A38" s="504"/>
      <c r="B38" s="506"/>
      <c r="C38" s="506"/>
      <c r="D38" s="507"/>
      <c r="E38" s="513"/>
      <c r="F38" s="513"/>
      <c r="G38" s="646"/>
      <c r="H38" s="507"/>
      <c r="I38" s="507"/>
      <c r="J38" s="513"/>
      <c r="K38" s="513"/>
      <c r="L38" s="510"/>
      <c r="M38" s="647"/>
      <c r="N38" s="513"/>
      <c r="O38" s="513"/>
    </row>
    <row r="39" spans="1:15" s="487" customFormat="1" x14ac:dyDescent="0.3">
      <c r="A39" s="713" t="s">
        <v>263</v>
      </c>
      <c r="B39" s="713"/>
      <c r="C39" s="713"/>
      <c r="D39" s="713"/>
      <c r="E39" s="713"/>
      <c r="F39" s="713"/>
      <c r="G39" s="713"/>
      <c r="H39" s="713"/>
      <c r="I39" s="713"/>
      <c r="J39" s="713"/>
      <c r="K39" s="713"/>
      <c r="L39" s="713"/>
      <c r="M39" s="713"/>
      <c r="N39" s="713"/>
      <c r="O39" s="713"/>
    </row>
    <row r="40" spans="1:15" s="503" customFormat="1" x14ac:dyDescent="0.3">
      <c r="A40" s="504"/>
      <c r="B40" s="505" t="s">
        <v>211</v>
      </c>
      <c r="C40" s="506"/>
      <c r="D40" s="507">
        <v>53</v>
      </c>
      <c r="E40" s="508">
        <f>D40/$D$42*100</f>
        <v>65.432098765432102</v>
      </c>
      <c r="F40" s="509">
        <f>D40/$D$71*100</f>
        <v>8.48</v>
      </c>
      <c r="G40" s="507">
        <v>2862121</v>
      </c>
      <c r="H40" s="510"/>
      <c r="I40" s="511">
        <v>19</v>
      </c>
      <c r="J40" s="508">
        <f>I40/$I$42*100</f>
        <v>65.517241379310349</v>
      </c>
      <c r="K40" s="509">
        <f>I40/$I$71*100</f>
        <v>8.5972850678733028</v>
      </c>
      <c r="L40" s="511">
        <v>647901</v>
      </c>
      <c r="M40" s="512"/>
      <c r="N40" s="513">
        <f>I40/D40*100</f>
        <v>35.849056603773583</v>
      </c>
      <c r="O40" s="513">
        <f>L40/G40*100</f>
        <v>22.637093260557467</v>
      </c>
    </row>
    <row r="41" spans="1:15" s="503" customFormat="1" x14ac:dyDescent="0.3">
      <c r="A41" s="504"/>
      <c r="B41" s="505" t="s">
        <v>212</v>
      </c>
      <c r="C41" s="506"/>
      <c r="D41" s="507">
        <v>28</v>
      </c>
      <c r="E41" s="508">
        <f>D41/$D$42*100</f>
        <v>34.567901234567898</v>
      </c>
      <c r="F41" s="509">
        <f>D41/$D$72*100</f>
        <v>9.0032154340836019</v>
      </c>
      <c r="G41" s="507">
        <v>1718616</v>
      </c>
      <c r="H41" s="510"/>
      <c r="I41" s="514">
        <v>10</v>
      </c>
      <c r="J41" s="508">
        <f>I41/$I$42*100</f>
        <v>34.482758620689658</v>
      </c>
      <c r="K41" s="509">
        <f>I41/$I$72*100</f>
        <v>9.2592592592592595</v>
      </c>
      <c r="L41" s="514">
        <v>360743</v>
      </c>
      <c r="M41" s="512"/>
      <c r="N41" s="513">
        <f>I41/D41*100</f>
        <v>35.714285714285715</v>
      </c>
      <c r="O41" s="513">
        <f>L41/G41*100</f>
        <v>20.990320118048476</v>
      </c>
    </row>
    <row r="42" spans="1:15" s="503" customFormat="1" ht="13.5" customHeight="1" x14ac:dyDescent="0.3">
      <c r="A42" s="504"/>
      <c r="B42" s="515" t="s">
        <v>213</v>
      </c>
      <c r="C42" s="506"/>
      <c r="D42" s="507">
        <f>SUM(D40:D41)</f>
        <v>81</v>
      </c>
      <c r="E42" s="508">
        <f>D42/$D$42*100</f>
        <v>100</v>
      </c>
      <c r="F42" s="509">
        <f>D42/$D$73*100</f>
        <v>8.6538461538461533</v>
      </c>
      <c r="G42" s="646">
        <f>SUM(G40:G41)</f>
        <v>4580737</v>
      </c>
      <c r="H42" s="510"/>
      <c r="I42" s="507">
        <f>SUM(I40:I41)</f>
        <v>29</v>
      </c>
      <c r="J42" s="508">
        <f>I42/$I$42*100</f>
        <v>100</v>
      </c>
      <c r="K42" s="509">
        <f>I42/$I$73*100</f>
        <v>8.8145896656534948</v>
      </c>
      <c r="L42" s="510">
        <f>SUM(L40:L41)</f>
        <v>1008644</v>
      </c>
      <c r="M42" s="512"/>
      <c r="N42" s="513">
        <f>I42/D42*100</f>
        <v>35.802469135802468</v>
      </c>
      <c r="O42" s="513">
        <f>L42/G42*100</f>
        <v>22.019251487260675</v>
      </c>
    </row>
    <row r="43" spans="1:15" s="503" customFormat="1" ht="15" customHeight="1" x14ac:dyDescent="0.3">
      <c r="A43" s="504"/>
      <c r="B43" s="506"/>
      <c r="C43" s="506"/>
      <c r="D43" s="507"/>
      <c r="E43" s="513"/>
      <c r="F43" s="513"/>
      <c r="G43" s="646"/>
      <c r="H43" s="507"/>
      <c r="I43" s="507"/>
      <c r="J43" s="513"/>
      <c r="K43" s="513"/>
      <c r="L43" s="510"/>
      <c r="M43" s="647"/>
      <c r="N43" s="513"/>
      <c r="O43" s="513"/>
    </row>
    <row r="44" spans="1:15" s="487" customFormat="1" x14ac:dyDescent="0.3">
      <c r="A44" s="713" t="s">
        <v>264</v>
      </c>
      <c r="B44" s="713"/>
      <c r="C44" s="713"/>
      <c r="D44" s="713"/>
      <c r="E44" s="713"/>
      <c r="F44" s="713"/>
      <c r="G44" s="713"/>
      <c r="H44" s="713"/>
      <c r="I44" s="713"/>
      <c r="J44" s="713"/>
      <c r="K44" s="713"/>
      <c r="L44" s="713"/>
      <c r="M44" s="713"/>
      <c r="N44" s="713"/>
      <c r="O44" s="713"/>
    </row>
    <row r="45" spans="1:15" s="503" customFormat="1" x14ac:dyDescent="0.3">
      <c r="A45" s="504"/>
      <c r="B45" s="505" t="s">
        <v>211</v>
      </c>
      <c r="C45" s="506"/>
      <c r="D45" s="507">
        <v>61</v>
      </c>
      <c r="E45" s="508">
        <f>D45/$D$47*100</f>
        <v>77.215189873417728</v>
      </c>
      <c r="F45" s="509">
        <f>D45/$D$71*100</f>
        <v>9.76</v>
      </c>
      <c r="G45" s="507">
        <v>3323097</v>
      </c>
      <c r="H45" s="510"/>
      <c r="I45" s="511">
        <v>22</v>
      </c>
      <c r="J45" s="508">
        <f>I45/$I$47*100</f>
        <v>78.571428571428569</v>
      </c>
      <c r="K45" s="509">
        <f>I45/$I$71*100</f>
        <v>9.9547511312217196</v>
      </c>
      <c r="L45" s="511">
        <v>1102307</v>
      </c>
      <c r="M45" s="512"/>
      <c r="N45" s="513">
        <f>I45/D45*100</f>
        <v>36.065573770491802</v>
      </c>
      <c r="O45" s="513">
        <f>L45/G45*100</f>
        <v>33.171075054384509</v>
      </c>
    </row>
    <row r="46" spans="1:15" s="503" customFormat="1" x14ac:dyDescent="0.3">
      <c r="A46" s="504"/>
      <c r="B46" s="505" t="s">
        <v>212</v>
      </c>
      <c r="C46" s="506"/>
      <c r="D46" s="507">
        <v>18</v>
      </c>
      <c r="E46" s="508">
        <f>D46/$D$47*100</f>
        <v>22.784810126582279</v>
      </c>
      <c r="F46" s="509">
        <f>D46/$D$72*100</f>
        <v>5.787781350482315</v>
      </c>
      <c r="G46" s="507">
        <v>992795</v>
      </c>
      <c r="H46" s="510"/>
      <c r="I46" s="514">
        <v>6</v>
      </c>
      <c r="J46" s="508">
        <f>I46/$I$47*100</f>
        <v>21.428571428571427</v>
      </c>
      <c r="K46" s="509">
        <f>I46/$I$72*100</f>
        <v>5.5555555555555554</v>
      </c>
      <c r="L46" s="514">
        <v>303747</v>
      </c>
      <c r="M46" s="512"/>
      <c r="N46" s="513">
        <f>I46/D46*100</f>
        <v>33.333333333333329</v>
      </c>
      <c r="O46" s="513">
        <f>L46/G46*100</f>
        <v>30.595137969067128</v>
      </c>
    </row>
    <row r="47" spans="1:15" s="503" customFormat="1" x14ac:dyDescent="0.3">
      <c r="A47" s="504"/>
      <c r="B47" s="515" t="s">
        <v>213</v>
      </c>
      <c r="C47" s="506"/>
      <c r="D47" s="507">
        <f>SUM(D45:D46)</f>
        <v>79</v>
      </c>
      <c r="E47" s="508">
        <f>D47/$D$47*100</f>
        <v>100</v>
      </c>
      <c r="F47" s="509">
        <f>D47/$D$73*100</f>
        <v>8.4401709401709404</v>
      </c>
      <c r="G47" s="646">
        <f>SUM(G45:G46)</f>
        <v>4315892</v>
      </c>
      <c r="H47" s="510"/>
      <c r="I47" s="507">
        <f>SUM(I45:I46)</f>
        <v>28</v>
      </c>
      <c r="J47" s="508">
        <f>I47/$I$47*100</f>
        <v>100</v>
      </c>
      <c r="K47" s="509">
        <f>I47/$I$73*100</f>
        <v>8.5106382978723403</v>
      </c>
      <c r="L47" s="510">
        <f>SUM(L45:L46)</f>
        <v>1406054</v>
      </c>
      <c r="M47" s="512"/>
      <c r="N47" s="513">
        <f>I47/D47*100</f>
        <v>35.443037974683541</v>
      </c>
      <c r="O47" s="513">
        <f>L47/G47*100</f>
        <v>32.578526061356492</v>
      </c>
    </row>
    <row r="48" spans="1:15" s="503" customFormat="1" x14ac:dyDescent="0.3">
      <c r="A48" s="504"/>
      <c r="B48" s="506"/>
      <c r="C48" s="506"/>
      <c r="D48" s="507"/>
      <c r="E48" s="513"/>
      <c r="F48" s="513"/>
      <c r="G48" s="646"/>
      <c r="H48" s="507"/>
      <c r="I48" s="507"/>
      <c r="J48" s="513"/>
      <c r="K48" s="513"/>
      <c r="L48" s="510"/>
      <c r="M48" s="647"/>
      <c r="N48" s="513"/>
      <c r="O48" s="513"/>
    </row>
    <row r="49" spans="1:15" s="503" customFormat="1" ht="30.75" customHeight="1" x14ac:dyDescent="0.3">
      <c r="A49" s="714" t="s">
        <v>265</v>
      </c>
      <c r="B49" s="714"/>
      <c r="C49" s="714"/>
      <c r="D49" s="714"/>
      <c r="E49" s="714"/>
      <c r="F49" s="714"/>
      <c r="G49" s="714"/>
      <c r="H49" s="714"/>
      <c r="I49" s="714"/>
      <c r="J49" s="714"/>
      <c r="K49" s="714"/>
      <c r="L49" s="714"/>
      <c r="M49" s="714"/>
      <c r="N49" s="714"/>
      <c r="O49" s="714"/>
    </row>
    <row r="50" spans="1:15" s="503" customFormat="1" x14ac:dyDescent="0.3">
      <c r="B50" s="505" t="s">
        <v>211</v>
      </c>
      <c r="C50" s="506"/>
      <c r="D50" s="507">
        <v>38</v>
      </c>
      <c r="E50" s="508">
        <f>D50/$D$52*100</f>
        <v>67.857142857142861</v>
      </c>
      <c r="F50" s="509">
        <f>D50/$D$71*100</f>
        <v>6.08</v>
      </c>
      <c r="G50" s="507">
        <v>2323241</v>
      </c>
      <c r="H50" s="510"/>
      <c r="I50" s="511">
        <v>13</v>
      </c>
      <c r="J50" s="508">
        <f>I50/$I$52*100</f>
        <v>68.421052631578945</v>
      </c>
      <c r="K50" s="509">
        <f>I50/$I$71*100</f>
        <v>5.8823529411764701</v>
      </c>
      <c r="L50" s="511">
        <v>633555</v>
      </c>
      <c r="M50" s="512"/>
      <c r="N50" s="513">
        <f>I50/D50*100</f>
        <v>34.210526315789473</v>
      </c>
      <c r="O50" s="513">
        <f>L50/G50*100</f>
        <v>27.270309020889353</v>
      </c>
    </row>
    <row r="51" spans="1:15" s="503" customFormat="1" x14ac:dyDescent="0.3">
      <c r="B51" s="505" t="s">
        <v>212</v>
      </c>
      <c r="C51" s="506"/>
      <c r="D51" s="507">
        <v>18</v>
      </c>
      <c r="E51" s="508">
        <f>D51/$D$52*100</f>
        <v>32.142857142857146</v>
      </c>
      <c r="F51" s="509">
        <f>D51/$D$72*100</f>
        <v>5.787781350482315</v>
      </c>
      <c r="G51" s="507">
        <v>1190234</v>
      </c>
      <c r="H51" s="510"/>
      <c r="I51" s="514">
        <v>6</v>
      </c>
      <c r="J51" s="508">
        <f>I51/$I$52*100</f>
        <v>31.578947368421051</v>
      </c>
      <c r="K51" s="509">
        <f>I51/$I$72*100</f>
        <v>5.5555555555555554</v>
      </c>
      <c r="L51" s="514">
        <v>331872</v>
      </c>
      <c r="M51" s="512"/>
      <c r="N51" s="513">
        <f>I51/D51*100</f>
        <v>33.333333333333329</v>
      </c>
      <c r="O51" s="513">
        <f>L51/G51*100</f>
        <v>27.882920501346792</v>
      </c>
    </row>
    <row r="52" spans="1:15" s="503" customFormat="1" x14ac:dyDescent="0.3">
      <c r="B52" s="515" t="s">
        <v>213</v>
      </c>
      <c r="C52" s="506"/>
      <c r="D52" s="507">
        <f>SUM(D50:D51)</f>
        <v>56</v>
      </c>
      <c r="E52" s="508">
        <f>D52/$D$52*100</f>
        <v>100</v>
      </c>
      <c r="F52" s="509">
        <f>D52/$D$73*100</f>
        <v>5.982905982905983</v>
      </c>
      <c r="G52" s="646">
        <f>SUM(G50:G51)</f>
        <v>3513475</v>
      </c>
      <c r="H52" s="510"/>
      <c r="I52" s="507">
        <f>SUM(I50:I51)</f>
        <v>19</v>
      </c>
      <c r="J52" s="508">
        <f>I52/$I$52*100</f>
        <v>100</v>
      </c>
      <c r="K52" s="509">
        <f>I52/$I$73*100</f>
        <v>5.7750759878419453</v>
      </c>
      <c r="L52" s="510">
        <f>SUM(L50:L51)</f>
        <v>965427</v>
      </c>
      <c r="M52" s="512"/>
      <c r="N52" s="513">
        <f>I52/D52*100</f>
        <v>33.928571428571431</v>
      </c>
      <c r="O52" s="513">
        <f>L52/G52*100</f>
        <v>27.477838891695544</v>
      </c>
    </row>
    <row r="53" spans="1:15" s="503" customFormat="1" x14ac:dyDescent="0.3">
      <c r="A53" s="504"/>
      <c r="B53" s="506"/>
      <c r="C53" s="506"/>
      <c r="D53" s="507"/>
      <c r="E53" s="513"/>
      <c r="F53" s="513"/>
      <c r="G53" s="646"/>
      <c r="H53" s="507"/>
      <c r="I53" s="507"/>
      <c r="J53" s="513"/>
      <c r="K53" s="513"/>
      <c r="L53" s="510"/>
      <c r="M53" s="647"/>
      <c r="N53" s="513"/>
      <c r="O53" s="513"/>
    </row>
    <row r="54" spans="1:15" s="487" customFormat="1" ht="33" customHeight="1" x14ac:dyDescent="0.3">
      <c r="A54" s="713" t="s">
        <v>266</v>
      </c>
      <c r="B54" s="713"/>
      <c r="C54" s="713"/>
      <c r="D54" s="713"/>
      <c r="E54" s="713"/>
      <c r="F54" s="713"/>
      <c r="G54" s="713"/>
      <c r="H54" s="713"/>
      <c r="I54" s="713"/>
      <c r="J54" s="713"/>
      <c r="K54" s="713"/>
      <c r="L54" s="713"/>
      <c r="M54" s="713"/>
      <c r="N54" s="713"/>
      <c r="O54" s="713"/>
    </row>
    <row r="55" spans="1:15" s="503" customFormat="1" x14ac:dyDescent="0.3">
      <c r="B55" s="505" t="s">
        <v>211</v>
      </c>
      <c r="C55" s="506"/>
      <c r="D55" s="507">
        <v>41</v>
      </c>
      <c r="E55" s="508">
        <f>D55/$D$57*100</f>
        <v>73.214285714285708</v>
      </c>
      <c r="F55" s="509">
        <f>D55/$D$71*100</f>
        <v>6.5600000000000005</v>
      </c>
      <c r="G55" s="507">
        <v>2279651</v>
      </c>
      <c r="H55" s="510"/>
      <c r="I55" s="511">
        <v>14</v>
      </c>
      <c r="J55" s="508">
        <f>I55/$I$57*100</f>
        <v>73.68421052631578</v>
      </c>
      <c r="K55" s="509">
        <f>I55/$I$71*100</f>
        <v>6.3348416289592757</v>
      </c>
      <c r="L55" s="511">
        <v>491211</v>
      </c>
      <c r="M55" s="512"/>
      <c r="N55" s="513">
        <f>I55/D55*100</f>
        <v>34.146341463414636</v>
      </c>
      <c r="O55" s="513">
        <f>L55/G55*100</f>
        <v>21.547640406360447</v>
      </c>
    </row>
    <row r="56" spans="1:15" s="503" customFormat="1" x14ac:dyDescent="0.3">
      <c r="B56" s="505" t="s">
        <v>212</v>
      </c>
      <c r="C56" s="506"/>
      <c r="D56" s="507">
        <v>15</v>
      </c>
      <c r="E56" s="508">
        <f>D56/$D$57*100</f>
        <v>26.785714285714285</v>
      </c>
      <c r="F56" s="509">
        <f>D56/$D$72*100</f>
        <v>4.823151125401929</v>
      </c>
      <c r="G56" s="507">
        <v>966389</v>
      </c>
      <c r="H56" s="510"/>
      <c r="I56" s="514">
        <v>5</v>
      </c>
      <c r="J56" s="508">
        <f>I56/$I$57*100</f>
        <v>26.315789473684209</v>
      </c>
      <c r="K56" s="509">
        <f>I56/$I$72*100</f>
        <v>4.6296296296296298</v>
      </c>
      <c r="L56" s="514">
        <v>175238</v>
      </c>
      <c r="M56" s="512"/>
      <c r="N56" s="513">
        <f>I56/D56*100</f>
        <v>33.333333333333329</v>
      </c>
      <c r="O56" s="513">
        <f>L56/G56*100</f>
        <v>18.133277593184523</v>
      </c>
    </row>
    <row r="57" spans="1:15" s="503" customFormat="1" x14ac:dyDescent="0.3">
      <c r="B57" s="515" t="s">
        <v>213</v>
      </c>
      <c r="C57" s="506"/>
      <c r="D57" s="507">
        <f>SUM(D55:D56)</f>
        <v>56</v>
      </c>
      <c r="E57" s="508">
        <f>D57/$D$57*100</f>
        <v>100</v>
      </c>
      <c r="F57" s="509">
        <f>D57/$D$73*100</f>
        <v>5.982905982905983</v>
      </c>
      <c r="G57" s="646">
        <f>SUM(G55:G56)</f>
        <v>3246040</v>
      </c>
      <c r="H57" s="510"/>
      <c r="I57" s="507">
        <f>SUM(I55:I56)</f>
        <v>19</v>
      </c>
      <c r="J57" s="508">
        <f>I57/$I$57*100</f>
        <v>100</v>
      </c>
      <c r="K57" s="509">
        <f>I57/$I$73*100</f>
        <v>5.7750759878419453</v>
      </c>
      <c r="L57" s="510">
        <f>SUM(L55:L56)</f>
        <v>666449</v>
      </c>
      <c r="M57" s="512"/>
      <c r="N57" s="513">
        <f>I57/D57*100</f>
        <v>33.928571428571431</v>
      </c>
      <c r="O57" s="513">
        <f>L57/G57*100</f>
        <v>20.531139480721126</v>
      </c>
    </row>
    <row r="58" spans="1:15" s="503" customFormat="1" x14ac:dyDescent="0.3">
      <c r="A58" s="504"/>
      <c r="B58" s="506"/>
      <c r="C58" s="506"/>
      <c r="D58" s="507"/>
      <c r="E58" s="513"/>
      <c r="F58" s="513"/>
      <c r="G58" s="646"/>
      <c r="H58" s="507"/>
      <c r="I58" s="507"/>
      <c r="J58" s="513"/>
      <c r="K58" s="513"/>
      <c r="L58" s="510"/>
      <c r="M58" s="647"/>
      <c r="N58" s="513"/>
      <c r="O58" s="513"/>
    </row>
    <row r="59" spans="1:15" s="487" customFormat="1" x14ac:dyDescent="0.3">
      <c r="A59" s="715" t="s">
        <v>267</v>
      </c>
      <c r="B59" s="715"/>
      <c r="C59" s="715"/>
      <c r="D59" s="715"/>
      <c r="E59" s="715"/>
      <c r="F59" s="715"/>
      <c r="G59" s="715"/>
      <c r="H59" s="715"/>
      <c r="I59" s="715"/>
      <c r="J59" s="715"/>
      <c r="K59" s="715"/>
      <c r="L59" s="715"/>
      <c r="M59" s="715"/>
      <c r="N59" s="715"/>
      <c r="O59" s="715"/>
    </row>
    <row r="60" spans="1:15" s="503" customFormat="1" x14ac:dyDescent="0.3">
      <c r="B60" s="505" t="s">
        <v>211</v>
      </c>
      <c r="C60" s="506"/>
      <c r="D60" s="507">
        <v>60</v>
      </c>
      <c r="E60" s="508">
        <f>D60/$D$62*100</f>
        <v>68.181818181818173</v>
      </c>
      <c r="F60" s="509">
        <f>D60/$D$71*100</f>
        <v>9.6</v>
      </c>
      <c r="G60" s="507">
        <v>3751552</v>
      </c>
      <c r="H60" s="510"/>
      <c r="I60" s="511">
        <v>21</v>
      </c>
      <c r="J60" s="508">
        <f>I60/$I$62*100</f>
        <v>67.741935483870961</v>
      </c>
      <c r="K60" s="509">
        <f>I60/$I$71*100</f>
        <v>9.502262443438914</v>
      </c>
      <c r="L60" s="511">
        <v>1245669</v>
      </c>
      <c r="M60" s="512"/>
      <c r="N60" s="513">
        <f>I60/D60*100</f>
        <v>35</v>
      </c>
      <c r="O60" s="513">
        <f>L60/G60*100</f>
        <v>33.204097930669761</v>
      </c>
    </row>
    <row r="61" spans="1:15" s="503" customFormat="1" x14ac:dyDescent="0.3">
      <c r="B61" s="505" t="s">
        <v>212</v>
      </c>
      <c r="C61" s="506"/>
      <c r="D61" s="507">
        <v>28</v>
      </c>
      <c r="E61" s="508">
        <f>D61/$D$62*100</f>
        <v>31.818181818181817</v>
      </c>
      <c r="F61" s="509">
        <f>D61/$D$72*100</f>
        <v>9.0032154340836019</v>
      </c>
      <c r="G61" s="507">
        <v>1863782</v>
      </c>
      <c r="H61" s="510"/>
      <c r="I61" s="514">
        <v>10</v>
      </c>
      <c r="J61" s="508">
        <f>I61/$I$62*100</f>
        <v>32.258064516129032</v>
      </c>
      <c r="K61" s="509">
        <f>I61/$I$72*100</f>
        <v>9.2592592592592595</v>
      </c>
      <c r="L61" s="514">
        <v>558863</v>
      </c>
      <c r="M61" s="512"/>
      <c r="N61" s="513">
        <f>I61/D61*100</f>
        <v>35.714285714285715</v>
      </c>
      <c r="O61" s="513">
        <f>L61/G61*100</f>
        <v>29.985427480252518</v>
      </c>
    </row>
    <row r="62" spans="1:15" s="503" customFormat="1" x14ac:dyDescent="0.3">
      <c r="B62" s="515" t="s">
        <v>213</v>
      </c>
      <c r="C62" s="506"/>
      <c r="D62" s="507">
        <f>SUM(D60:D61)</f>
        <v>88</v>
      </c>
      <c r="E62" s="508">
        <f>D62/$D$62*100</f>
        <v>100</v>
      </c>
      <c r="F62" s="509">
        <f>D62/$D$73*100</f>
        <v>9.4017094017094021</v>
      </c>
      <c r="G62" s="646">
        <f>SUM(G60:G61)</f>
        <v>5615334</v>
      </c>
      <c r="H62" s="510"/>
      <c r="I62" s="507">
        <f>SUM(I60:I61)</f>
        <v>31</v>
      </c>
      <c r="J62" s="508">
        <f>I62/$I$62*100</f>
        <v>100</v>
      </c>
      <c r="K62" s="509">
        <f>I62/$I$73*100</f>
        <v>9.4224924012158056</v>
      </c>
      <c r="L62" s="510">
        <f>SUM(L60:L61)</f>
        <v>1804532</v>
      </c>
      <c r="M62" s="512"/>
      <c r="N62" s="513">
        <f>I62/D62*100</f>
        <v>35.227272727272727</v>
      </c>
      <c r="O62" s="513">
        <f>L62/G62*100</f>
        <v>32.135791032198618</v>
      </c>
    </row>
    <row r="63" spans="1:15" s="503" customFormat="1" x14ac:dyDescent="0.3">
      <c r="A63" s="504"/>
      <c r="B63" s="506"/>
      <c r="C63" s="506"/>
      <c r="D63" s="507"/>
      <c r="E63" s="513"/>
      <c r="F63" s="513"/>
      <c r="G63" s="646"/>
      <c r="H63" s="507"/>
      <c r="I63" s="507"/>
      <c r="J63" s="513"/>
      <c r="K63" s="513"/>
      <c r="L63" s="510"/>
      <c r="M63" s="647"/>
      <c r="N63" s="513"/>
      <c r="O63" s="513"/>
    </row>
    <row r="64" spans="1:15" s="487" customFormat="1" x14ac:dyDescent="0.3">
      <c r="A64" s="714" t="s">
        <v>268</v>
      </c>
      <c r="B64" s="714"/>
      <c r="C64" s="714"/>
      <c r="D64" s="714"/>
      <c r="E64" s="714"/>
      <c r="F64" s="714"/>
      <c r="G64" s="714"/>
      <c r="H64" s="714"/>
      <c r="I64" s="714"/>
      <c r="J64" s="714"/>
      <c r="K64" s="714"/>
      <c r="L64" s="714"/>
      <c r="M64" s="714"/>
      <c r="N64" s="714"/>
      <c r="O64" s="714"/>
    </row>
    <row r="65" spans="1:21" s="503" customFormat="1" x14ac:dyDescent="0.3">
      <c r="B65" s="505" t="s">
        <v>211</v>
      </c>
      <c r="C65" s="506"/>
      <c r="D65" s="507">
        <v>53</v>
      </c>
      <c r="E65" s="508">
        <f>D65/$D$67*100</f>
        <v>59.550561797752813</v>
      </c>
      <c r="F65" s="509">
        <f>D65/$D$71*100</f>
        <v>8.48</v>
      </c>
      <c r="G65" s="507">
        <v>3231007</v>
      </c>
      <c r="H65" s="510"/>
      <c r="I65" s="511">
        <v>19</v>
      </c>
      <c r="J65" s="508">
        <f>I65/$I$67*100</f>
        <v>59.375</v>
      </c>
      <c r="K65" s="509">
        <f>I65/$I$71*100</f>
        <v>8.5972850678733028</v>
      </c>
      <c r="L65" s="511">
        <v>1047394</v>
      </c>
      <c r="M65" s="512"/>
      <c r="N65" s="513">
        <f>I65/D65*100</f>
        <v>35.849056603773583</v>
      </c>
      <c r="O65" s="513">
        <f>L65/G65*100</f>
        <v>32.416952361910703</v>
      </c>
    </row>
    <row r="66" spans="1:21" s="503" customFormat="1" x14ac:dyDescent="0.3">
      <c r="B66" s="505" t="s">
        <v>212</v>
      </c>
      <c r="C66" s="506"/>
      <c r="D66" s="507">
        <v>36</v>
      </c>
      <c r="E66" s="508">
        <f>D66/$D$67*100</f>
        <v>40.449438202247187</v>
      </c>
      <c r="F66" s="509">
        <f>D66/$D$72*100</f>
        <v>11.57556270096463</v>
      </c>
      <c r="G66" s="507">
        <v>2416688</v>
      </c>
      <c r="H66" s="510"/>
      <c r="I66" s="514">
        <v>13</v>
      </c>
      <c r="J66" s="508">
        <f>I66/$I$67*100</f>
        <v>40.625</v>
      </c>
      <c r="K66" s="509">
        <f>I66/$I$72*100</f>
        <v>12.037037037037036</v>
      </c>
      <c r="L66" s="514">
        <v>731262</v>
      </c>
      <c r="M66" s="512"/>
      <c r="N66" s="513">
        <f>I66/D66*100</f>
        <v>36.111111111111107</v>
      </c>
      <c r="O66" s="513">
        <f>L66/G66*100</f>
        <v>30.258850128771275</v>
      </c>
    </row>
    <row r="67" spans="1:21" s="503" customFormat="1" x14ac:dyDescent="0.3">
      <c r="B67" s="515" t="s">
        <v>213</v>
      </c>
      <c r="C67" s="506"/>
      <c r="D67" s="507">
        <f>SUM(D65:D66)</f>
        <v>89</v>
      </c>
      <c r="E67" s="508">
        <f>D67/$D$67*100</f>
        <v>100</v>
      </c>
      <c r="F67" s="509">
        <f>D67/$D$73*100</f>
        <v>9.5085470085470085</v>
      </c>
      <c r="G67" s="646">
        <f>SUM(G65:G66)</f>
        <v>5647695</v>
      </c>
      <c r="H67" s="510"/>
      <c r="I67" s="507">
        <f>SUM(I65:I66)</f>
        <v>32</v>
      </c>
      <c r="J67" s="508">
        <f>I67/$I$67*100</f>
        <v>100</v>
      </c>
      <c r="K67" s="509">
        <f>I67/$I$73*100</f>
        <v>9.7264437689969601</v>
      </c>
      <c r="L67" s="510">
        <f>SUM(L65:L66)</f>
        <v>1778656</v>
      </c>
      <c r="M67" s="512"/>
      <c r="N67" s="513">
        <f>I67/D67*100</f>
        <v>35.955056179775283</v>
      </c>
      <c r="O67" s="513">
        <f>L67/G67*100</f>
        <v>31.493485395369262</v>
      </c>
    </row>
    <row r="68" spans="1:21" s="503" customFormat="1" x14ac:dyDescent="0.3">
      <c r="A68" s="504"/>
      <c r="B68" s="506"/>
      <c r="C68" s="506"/>
      <c r="D68" s="507"/>
      <c r="E68" s="513"/>
      <c r="F68" s="513"/>
      <c r="G68" s="646"/>
      <c r="H68" s="507"/>
      <c r="I68" s="507"/>
      <c r="J68" s="513"/>
      <c r="K68" s="513"/>
      <c r="L68" s="510"/>
      <c r="M68" s="647"/>
      <c r="N68" s="513"/>
      <c r="O68" s="513"/>
    </row>
    <row r="69" spans="1:21" s="503" customFormat="1" ht="10.5" customHeight="1" x14ac:dyDescent="0.3">
      <c r="A69" s="504"/>
      <c r="B69" s="506"/>
      <c r="C69" s="506"/>
      <c r="D69" s="507"/>
      <c r="E69" s="513"/>
      <c r="F69" s="513"/>
      <c r="G69" s="646"/>
      <c r="H69" s="507"/>
      <c r="I69" s="507"/>
      <c r="J69" s="513"/>
      <c r="K69" s="513"/>
      <c r="L69" s="510"/>
      <c r="M69" s="647"/>
      <c r="N69" s="513"/>
      <c r="O69" s="513"/>
    </row>
    <row r="70" spans="1:21" s="656" customFormat="1" x14ac:dyDescent="0.3">
      <c r="A70" s="630"/>
      <c r="B70" s="648"/>
      <c r="C70" s="649"/>
      <c r="D70" s="650"/>
      <c r="E70" s="651"/>
      <c r="F70" s="651"/>
      <c r="G70" s="652"/>
      <c r="H70" s="653"/>
      <c r="I70" s="650"/>
      <c r="J70" s="651"/>
      <c r="K70" s="651"/>
      <c r="L70" s="652"/>
      <c r="M70" s="654"/>
      <c r="N70" s="635"/>
      <c r="O70" s="636"/>
      <c r="P70" s="655"/>
    </row>
    <row r="71" spans="1:21" s="667" customFormat="1" x14ac:dyDescent="0.3">
      <c r="A71" s="657"/>
      <c r="B71" s="658" t="s">
        <v>211</v>
      </c>
      <c r="C71" s="625"/>
      <c r="D71" s="659">
        <f>SUM(D10,D15,D20,D25,D30,D35,D40,D45,D50,D55,D60,D65)</f>
        <v>625</v>
      </c>
      <c r="E71" s="660">
        <f>D71/$D$73*100</f>
        <v>66.773504273504273</v>
      </c>
      <c r="F71" s="661">
        <f>D71/$D$71*100</f>
        <v>100</v>
      </c>
      <c r="G71" s="662">
        <f>SUM(G10,G15,G20,G25,G30,G35,G40,G45,G50,G55,G60,G65)</f>
        <v>35639638</v>
      </c>
      <c r="H71" s="628"/>
      <c r="I71" s="659">
        <f>SUM(I10,I15,I20,I25,I30,I35,I40,I45,I50,I55,I60,I65)</f>
        <v>221</v>
      </c>
      <c r="J71" s="660">
        <f>I71/$I$73*100</f>
        <v>67.17325227963525</v>
      </c>
      <c r="K71" s="661">
        <f>I71/$I$71*100</f>
        <v>100</v>
      </c>
      <c r="L71" s="662">
        <f>SUM(L10,L15,L20,L25,L30,L35,L40,L45,L50,L55,L60,L65)</f>
        <v>10816810</v>
      </c>
      <c r="M71" s="663"/>
      <c r="N71" s="664">
        <f>I71/D71*100</f>
        <v>35.36</v>
      </c>
      <c r="O71" s="665">
        <f>L71/G71*100</f>
        <v>30.350504682454964</v>
      </c>
      <c r="P71" s="666"/>
    </row>
    <row r="72" spans="1:21" s="667" customFormat="1" x14ac:dyDescent="0.3">
      <c r="A72" s="657"/>
      <c r="B72" s="658" t="s">
        <v>212</v>
      </c>
      <c r="C72" s="625"/>
      <c r="D72" s="659">
        <f>SUM(D11,D16,D21,D26,D31,D36,D41,D46,D51,D56,D61,D66)</f>
        <v>311</v>
      </c>
      <c r="E72" s="660">
        <f>D72/$D$73*100</f>
        <v>33.226495726495727</v>
      </c>
      <c r="F72" s="661">
        <f>D72/$D$72*100</f>
        <v>100</v>
      </c>
      <c r="G72" s="662">
        <f>SUM(G11,G16,G21,G26,G31,G36,G41,G46,G51,G56,G61,G66)</f>
        <v>19183670</v>
      </c>
      <c r="H72" s="628"/>
      <c r="I72" s="659">
        <f>SUM(I11,I16,I21,I26,I31,I36,I41,I46,I51,I56,I61,I66)</f>
        <v>108</v>
      </c>
      <c r="J72" s="660">
        <f>I72/$I$73*100</f>
        <v>32.826747720364743</v>
      </c>
      <c r="K72" s="661">
        <f>I72/$I$72*100</f>
        <v>100</v>
      </c>
      <c r="L72" s="662">
        <f>SUM(L11,L16,L21,L26,L31,L36,L41,L46,L51,L56,L61,L66)</f>
        <v>5741528</v>
      </c>
      <c r="M72" s="663"/>
      <c r="N72" s="664">
        <f>I72/D72*100</f>
        <v>34.726688102893895</v>
      </c>
      <c r="O72" s="665">
        <f>L72/G72*100</f>
        <v>29.929247114863838</v>
      </c>
      <c r="P72" s="666"/>
    </row>
    <row r="73" spans="1:21" s="656" customFormat="1" x14ac:dyDescent="0.3">
      <c r="A73" s="668"/>
      <c r="B73" s="669" t="s">
        <v>111</v>
      </c>
      <c r="C73" s="670"/>
      <c r="D73" s="671">
        <f>SUM(D12,D17,D22,D27,D32,D37,D42,D47,D52,D57,D62,D67)</f>
        <v>936</v>
      </c>
      <c r="E73" s="672">
        <f>D73/$D$73*100</f>
        <v>100</v>
      </c>
      <c r="F73" s="673">
        <f>D73/$D$73*100</f>
        <v>100</v>
      </c>
      <c r="G73" s="674">
        <f>SUM(G12,G17,G22,G27,G32,G37,G42,G47,G52,G57,G62,G67)</f>
        <v>54823308</v>
      </c>
      <c r="H73" s="675"/>
      <c r="I73" s="671">
        <f>SUM(I12,I17,I22,I27,I32,I37,I42,I47,I52,I57,I62,I67)</f>
        <v>329</v>
      </c>
      <c r="J73" s="672">
        <f>I73/$I$73*100</f>
        <v>100</v>
      </c>
      <c r="K73" s="673">
        <f>I73/$I$73*100</f>
        <v>100</v>
      </c>
      <c r="L73" s="674">
        <f>SUM(L12,L17,L22,L27,L32,L37,L42,L47,L52,L57,L62,L67)</f>
        <v>16558338</v>
      </c>
      <c r="M73" s="676"/>
      <c r="N73" s="677">
        <f>I73/D73*100</f>
        <v>35.149572649572647</v>
      </c>
      <c r="O73" s="678">
        <f>L73/G73*100</f>
        <v>30.203099017665991</v>
      </c>
      <c r="P73" s="655"/>
    </row>
    <row r="74" spans="1:21" s="667" customFormat="1" x14ac:dyDescent="0.3">
      <c r="A74" s="679"/>
      <c r="B74" s="680"/>
      <c r="C74" s="681"/>
      <c r="D74" s="682"/>
      <c r="E74" s="683"/>
      <c r="F74" s="683"/>
      <c r="G74" s="684"/>
      <c r="H74" s="626"/>
      <c r="I74" s="682"/>
      <c r="J74" s="683"/>
      <c r="K74" s="683"/>
      <c r="L74" s="684"/>
      <c r="M74" s="629"/>
      <c r="N74" s="685"/>
      <c r="O74" s="686"/>
      <c r="P74" s="666"/>
    </row>
    <row r="75" spans="1:21" s="667" customFormat="1" x14ac:dyDescent="0.3">
      <c r="B75" s="681"/>
      <c r="C75" s="681"/>
      <c r="D75" s="626"/>
      <c r="E75" s="627"/>
      <c r="F75" s="627"/>
      <c r="G75" s="687"/>
      <c r="H75" s="626"/>
      <c r="I75" s="626"/>
      <c r="J75" s="627"/>
      <c r="K75" s="627"/>
      <c r="L75" s="628"/>
      <c r="M75" s="629"/>
      <c r="N75" s="627"/>
      <c r="O75" s="627"/>
      <c r="P75" s="666"/>
    </row>
    <row r="76" spans="1:21" s="527" customFormat="1" x14ac:dyDescent="0.3">
      <c r="A76" s="590" t="s">
        <v>112</v>
      </c>
      <c r="B76" s="591"/>
      <c r="C76" s="591"/>
      <c r="D76" s="592"/>
      <c r="E76" s="593"/>
      <c r="F76" s="591"/>
      <c r="G76" s="591"/>
      <c r="H76" s="592"/>
      <c r="I76" s="594"/>
      <c r="J76" s="595"/>
      <c r="K76" s="596"/>
      <c r="N76" s="526"/>
      <c r="O76" s="526"/>
      <c r="P76" s="526"/>
      <c r="Q76" s="526"/>
      <c r="R76" s="526"/>
      <c r="S76" s="526"/>
      <c r="T76" s="526"/>
    </row>
    <row r="77" spans="1:21" s="600" customFormat="1" ht="12.75" customHeight="1" x14ac:dyDescent="0.3">
      <c r="A77" s="590" t="s">
        <v>113</v>
      </c>
      <c r="B77" s="597"/>
      <c r="C77" s="597"/>
      <c r="D77" s="597"/>
      <c r="E77" s="598"/>
      <c r="F77" s="597"/>
      <c r="G77" s="597"/>
      <c r="H77" s="597"/>
      <c r="I77" s="599"/>
      <c r="J77" s="599"/>
      <c r="K77" s="599"/>
      <c r="L77" s="527"/>
      <c r="M77" s="527"/>
      <c r="N77" s="526"/>
      <c r="O77" s="526"/>
      <c r="P77" s="526"/>
      <c r="Q77" s="526"/>
      <c r="R77" s="526"/>
      <c r="S77" s="526"/>
      <c r="T77" s="526"/>
      <c r="U77" s="527"/>
    </row>
    <row r="78" spans="1:21" s="606" customFormat="1" ht="12.75" customHeight="1" x14ac:dyDescent="0.3">
      <c r="A78" s="601" t="s">
        <v>114</v>
      </c>
      <c r="B78" s="602"/>
      <c r="C78" s="602"/>
      <c r="D78" s="603"/>
      <c r="E78" s="593"/>
      <c r="F78" s="602"/>
      <c r="G78" s="602"/>
      <c r="H78" s="603"/>
      <c r="I78" s="604"/>
      <c r="J78" s="605"/>
      <c r="K78" s="605"/>
      <c r="U78" s="527"/>
    </row>
    <row r="79" spans="1:21" s="527" customFormat="1" x14ac:dyDescent="0.3">
      <c r="A79" s="23" t="s">
        <v>270</v>
      </c>
      <c r="B79" s="591"/>
      <c r="C79" s="591"/>
      <c r="D79" s="592"/>
      <c r="E79" s="593"/>
      <c r="F79" s="591"/>
      <c r="G79" s="591"/>
      <c r="H79" s="592"/>
      <c r="I79" s="594"/>
      <c r="J79" s="595"/>
      <c r="K79" s="596"/>
      <c r="L79" s="607"/>
      <c r="M79" s="607"/>
      <c r="N79" s="688"/>
      <c r="O79" s="688"/>
      <c r="P79" s="688"/>
      <c r="Q79" s="688"/>
      <c r="R79" s="688"/>
      <c r="S79" s="688"/>
      <c r="T79" s="688"/>
    </row>
    <row r="80" spans="1:21" x14ac:dyDescent="0.3">
      <c r="G80" s="687"/>
    </row>
    <row r="81" spans="7:7" x14ac:dyDescent="0.3">
      <c r="G81" s="687"/>
    </row>
    <row r="82" spans="7:7" x14ac:dyDescent="0.3">
      <c r="G82" s="687"/>
    </row>
    <row r="83" spans="7:7" x14ac:dyDescent="0.3">
      <c r="G83" s="687"/>
    </row>
    <row r="84" spans="7:7" x14ac:dyDescent="0.3">
      <c r="G84" s="687"/>
    </row>
    <row r="85" spans="7:7" x14ac:dyDescent="0.3">
      <c r="G85" s="687"/>
    </row>
    <row r="86" spans="7:7" x14ac:dyDescent="0.3">
      <c r="G86" s="687"/>
    </row>
    <row r="87" spans="7:7" x14ac:dyDescent="0.3">
      <c r="G87" s="687"/>
    </row>
    <row r="88" spans="7:7" x14ac:dyDescent="0.3">
      <c r="G88" s="687"/>
    </row>
    <row r="89" spans="7:7" x14ac:dyDescent="0.3">
      <c r="G89" s="687"/>
    </row>
    <row r="90" spans="7:7" x14ac:dyDescent="0.3">
      <c r="G90" s="687"/>
    </row>
    <row r="91" spans="7:7" x14ac:dyDescent="0.3">
      <c r="G91" s="687"/>
    </row>
  </sheetData>
  <mergeCells count="11">
    <mergeCell ref="A6:B7"/>
    <mergeCell ref="A19:O19"/>
    <mergeCell ref="A29:O29"/>
    <mergeCell ref="A39:O39"/>
    <mergeCell ref="A64:O64"/>
    <mergeCell ref="A24:O24"/>
    <mergeCell ref="A34:O34"/>
    <mergeCell ref="A44:O44"/>
    <mergeCell ref="A59:O59"/>
    <mergeCell ref="A54:O54"/>
    <mergeCell ref="A49:O49"/>
  </mergeCells>
  <printOptions horizontalCentered="1"/>
  <pageMargins left="0" right="0" top="0.39370078740157483" bottom="0.39370078740157483" header="0" footer="0"/>
  <pageSetup scale="70" orientation="landscape" verticalDpi="0" r:id="rId1"/>
  <headerFooter>
    <oddFooter>&amp;R&amp;P / &amp;N</oddFooter>
  </headerFooter>
  <rowBreaks count="1" manualBreakCount="1">
    <brk id="5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5</vt:i4>
      </vt:variant>
    </vt:vector>
  </HeadingPairs>
  <TitlesOfParts>
    <vt:vector size="15" baseType="lpstr">
      <vt:lpstr>Contents_Matières</vt:lpstr>
      <vt:lpstr>- 1 -</vt:lpstr>
      <vt:lpstr>- 2 -</vt:lpstr>
      <vt:lpstr>- 3 -</vt:lpstr>
      <vt:lpstr>- 4 -</vt:lpstr>
      <vt:lpstr>- 5 -</vt:lpstr>
      <vt:lpstr>- 6 -</vt:lpstr>
      <vt:lpstr>- 7 -</vt:lpstr>
      <vt:lpstr>- 8 -</vt:lpstr>
      <vt:lpstr>- 9 -</vt:lpstr>
      <vt:lpstr>'- 2 -'!Print_Titles</vt:lpstr>
      <vt:lpstr>'- 4 -'!Print_Titles</vt:lpstr>
      <vt:lpstr>'- 6 -'!Print_Titles</vt:lpstr>
      <vt:lpstr>'- 7 -'!Print_Titles</vt:lpstr>
      <vt:lpstr>'- 8 -'!Print_Titles</vt:lpstr>
    </vt:vector>
  </TitlesOfParts>
  <Company>NSERC - SSHRC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Andreas Reichert</dc:creator>
  <cp:lastModifiedBy>Windows User</cp:lastModifiedBy>
  <cp:lastPrinted>2012-10-02T15:10:37Z</cp:lastPrinted>
  <dcterms:created xsi:type="dcterms:W3CDTF">2012-05-30T15:35:41Z</dcterms:created>
  <dcterms:modified xsi:type="dcterms:W3CDTF">2012-10-16T14:49:52Z</dcterms:modified>
</cp:coreProperties>
</file>