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345" windowWidth="12630" windowHeight="11925"/>
  </bookViews>
  <sheets>
    <sheet name="Contents_Matières" sheetId="1" r:id="rId1"/>
    <sheet name="- 1 -" sheetId="3" r:id="rId2"/>
    <sheet name="- 2 -" sheetId="4" r:id="rId3"/>
    <sheet name="- 3 -" sheetId="5" r:id="rId4"/>
    <sheet name="- 4 -" sheetId="6" r:id="rId5"/>
    <sheet name="- 5 -" sheetId="7" r:id="rId6"/>
    <sheet name="- 6 -" sheetId="8" r:id="rId7"/>
    <sheet name="- 7 -" sheetId="9" r:id="rId8"/>
    <sheet name="- 8 -" sheetId="12" r:id="rId9"/>
  </sheets>
  <definedNames>
    <definedName name="_xlnm.Print_Titles" localSheetId="1">'- 1 -'!$1:$8</definedName>
    <definedName name="_xlnm.Print_Titles" localSheetId="3">'- 3 -'!$1:$7</definedName>
    <definedName name="_xlnm.Print_Titles" localSheetId="5">'- 5 -'!$1:$7</definedName>
    <definedName name="_xlnm.Print_Titles" localSheetId="6">'- 6 -'!$1:$8</definedName>
    <definedName name="_xlnm.Print_Titles" localSheetId="7">'- 7 -'!$1:$8</definedName>
  </definedNames>
  <calcPr calcId="145621"/>
</workbook>
</file>

<file path=xl/calcChain.xml><?xml version="1.0" encoding="utf-8"?>
<calcChain xmlns="http://schemas.openxmlformats.org/spreadsheetml/2006/main">
  <c r="J101" i="9" l="1"/>
  <c r="J100" i="9"/>
  <c r="J16" i="9"/>
  <c r="J15" i="9"/>
  <c r="L106" i="9"/>
  <c r="L105" i="9"/>
  <c r="I106" i="9"/>
  <c r="I105" i="9"/>
  <c r="G105" i="9"/>
  <c r="G106" i="9"/>
  <c r="E17" i="9" l="1"/>
  <c r="D105" i="9"/>
  <c r="D106" i="9"/>
  <c r="D107" i="9"/>
  <c r="I27" i="9"/>
  <c r="L17" i="9"/>
  <c r="I17" i="9"/>
  <c r="G17" i="9"/>
  <c r="D17" i="9"/>
  <c r="O16" i="9"/>
  <c r="N16" i="9"/>
  <c r="O15" i="9"/>
  <c r="N15" i="9"/>
  <c r="L102" i="9"/>
  <c r="I102" i="9"/>
  <c r="G102" i="9"/>
  <c r="D102" i="9"/>
  <c r="O101" i="9"/>
  <c r="N101" i="9"/>
  <c r="O100" i="9"/>
  <c r="N100" i="9"/>
  <c r="I67" i="8"/>
  <c r="H67" i="8"/>
  <c r="G67" i="8"/>
  <c r="D67" i="8"/>
  <c r="E67" i="8"/>
  <c r="C67" i="8"/>
  <c r="L13" i="8"/>
  <c r="K13" i="8"/>
  <c r="L64" i="8"/>
  <c r="K64" i="8"/>
  <c r="I55" i="7"/>
  <c r="L53" i="7"/>
  <c r="H55" i="7"/>
  <c r="G55" i="7"/>
  <c r="K53" i="7"/>
  <c r="L22" i="7"/>
  <c r="K22" i="7"/>
  <c r="D55" i="7"/>
  <c r="E55" i="7"/>
  <c r="C55" i="7"/>
  <c r="O102" i="9" l="1"/>
  <c r="O17" i="9"/>
  <c r="N102" i="9"/>
  <c r="N17" i="9"/>
  <c r="K10" i="6" l="1"/>
  <c r="L10" i="6"/>
  <c r="L9" i="12" l="1"/>
  <c r="L10" i="12"/>
  <c r="L11" i="12"/>
  <c r="L12" i="12"/>
  <c r="L13" i="12"/>
  <c r="K10" i="12"/>
  <c r="K11" i="12"/>
  <c r="K12" i="12"/>
  <c r="K13" i="12"/>
  <c r="K11" i="7" l="1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L22" i="9" l="1"/>
  <c r="L27" i="9"/>
  <c r="L32" i="9"/>
  <c r="L37" i="9"/>
  <c r="L92" i="9"/>
  <c r="L87" i="9"/>
  <c r="L82" i="9"/>
  <c r="L72" i="9"/>
  <c r="L67" i="9"/>
  <c r="L62" i="9"/>
  <c r="L57" i="9"/>
  <c r="L12" i="9"/>
  <c r="D12" i="9"/>
  <c r="K11" i="6" l="1"/>
  <c r="L11" i="6"/>
  <c r="K35" i="5"/>
  <c r="L35" i="5"/>
  <c r="I37" i="5"/>
  <c r="H37" i="5"/>
  <c r="G37" i="5"/>
  <c r="E37" i="5"/>
  <c r="D37" i="5"/>
  <c r="C37" i="5"/>
  <c r="L49" i="8" l="1"/>
  <c r="K49" i="8"/>
  <c r="L46" i="8"/>
  <c r="K46" i="8"/>
  <c r="L43" i="8"/>
  <c r="K43" i="8"/>
  <c r="L40" i="8"/>
  <c r="K40" i="8"/>
  <c r="L37" i="8"/>
  <c r="K37" i="8"/>
  <c r="L34" i="8"/>
  <c r="K34" i="8"/>
  <c r="L31" i="8"/>
  <c r="K31" i="8"/>
  <c r="L28" i="8"/>
  <c r="K28" i="8"/>
  <c r="L25" i="8"/>
  <c r="K25" i="8"/>
  <c r="L22" i="8"/>
  <c r="K22" i="8"/>
  <c r="K100" i="9" l="1"/>
  <c r="K15" i="9"/>
  <c r="K101" i="9"/>
  <c r="K16" i="9"/>
  <c r="I107" i="9"/>
  <c r="L107" i="9"/>
  <c r="K17" i="9" l="1"/>
  <c r="K102" i="9"/>
  <c r="F15" i="9"/>
  <c r="F100" i="9"/>
  <c r="F16" i="9"/>
  <c r="F101" i="9"/>
  <c r="G107" i="9"/>
  <c r="L97" i="9"/>
  <c r="I97" i="9"/>
  <c r="G97" i="9"/>
  <c r="D97" i="9"/>
  <c r="O96" i="9"/>
  <c r="N96" i="9"/>
  <c r="O95" i="9"/>
  <c r="N95" i="9"/>
  <c r="I92" i="9"/>
  <c r="G92" i="9"/>
  <c r="D92" i="9"/>
  <c r="O91" i="9"/>
  <c r="N91" i="9"/>
  <c r="O90" i="9"/>
  <c r="N90" i="9"/>
  <c r="L77" i="9"/>
  <c r="I77" i="9"/>
  <c r="G77" i="9"/>
  <c r="D77" i="9"/>
  <c r="O76" i="9"/>
  <c r="N76" i="9"/>
  <c r="O75" i="9"/>
  <c r="N75" i="9"/>
  <c r="I62" i="9"/>
  <c r="G62" i="9"/>
  <c r="D62" i="9"/>
  <c r="O61" i="9"/>
  <c r="N61" i="9"/>
  <c r="O60" i="9"/>
  <c r="N60" i="9"/>
  <c r="I57" i="9"/>
  <c r="G57" i="9"/>
  <c r="D57" i="9"/>
  <c r="O56" i="9"/>
  <c r="N56" i="9"/>
  <c r="O55" i="9"/>
  <c r="N55" i="9"/>
  <c r="L42" i="9"/>
  <c r="I42" i="9"/>
  <c r="G42" i="9"/>
  <c r="D42" i="9"/>
  <c r="O41" i="9"/>
  <c r="N41" i="9"/>
  <c r="O40" i="9"/>
  <c r="N40" i="9"/>
  <c r="I37" i="9"/>
  <c r="G37" i="9"/>
  <c r="D37" i="9"/>
  <c r="O36" i="9"/>
  <c r="N36" i="9"/>
  <c r="O35" i="9"/>
  <c r="N35" i="9"/>
  <c r="J102" i="9" l="1"/>
  <c r="E100" i="9"/>
  <c r="E102" i="9"/>
  <c r="E101" i="9"/>
  <c r="J36" i="9"/>
  <c r="J35" i="9"/>
  <c r="J37" i="9"/>
  <c r="J42" i="9"/>
  <c r="J41" i="9"/>
  <c r="J40" i="9"/>
  <c r="J55" i="9"/>
  <c r="J56" i="9"/>
  <c r="J57" i="9"/>
  <c r="J61" i="9"/>
  <c r="J62" i="9"/>
  <c r="J60" i="9"/>
  <c r="J76" i="9"/>
  <c r="J77" i="9"/>
  <c r="J75" i="9"/>
  <c r="J91" i="9"/>
  <c r="J92" i="9"/>
  <c r="J90" i="9"/>
  <c r="J96" i="9"/>
  <c r="J97" i="9"/>
  <c r="J95" i="9"/>
  <c r="E96" i="9"/>
  <c r="E97" i="9"/>
  <c r="E95" i="9"/>
  <c r="E92" i="9"/>
  <c r="E91" i="9"/>
  <c r="E90" i="9"/>
  <c r="E75" i="9"/>
  <c r="E77" i="9"/>
  <c r="E76" i="9"/>
  <c r="E60" i="9"/>
  <c r="E62" i="9"/>
  <c r="E61" i="9"/>
  <c r="E56" i="9"/>
  <c r="E57" i="9"/>
  <c r="E55" i="9"/>
  <c r="E41" i="9"/>
  <c r="E40" i="9"/>
  <c r="E42" i="9"/>
  <c r="E37" i="9"/>
  <c r="E36" i="9"/>
  <c r="E35" i="9"/>
  <c r="O97" i="9"/>
  <c r="N97" i="9"/>
  <c r="N92" i="9"/>
  <c r="O92" i="9"/>
  <c r="O77" i="9"/>
  <c r="N62" i="9"/>
  <c r="N77" i="9"/>
  <c r="O62" i="9"/>
  <c r="N57" i="9"/>
  <c r="O57" i="9"/>
  <c r="N42" i="9"/>
  <c r="O42" i="9"/>
  <c r="N37" i="9"/>
  <c r="O37" i="9"/>
  <c r="L58" i="8"/>
  <c r="K58" i="8"/>
  <c r="L55" i="8"/>
  <c r="K55" i="8"/>
  <c r="K96" i="9" l="1"/>
  <c r="K95" i="9"/>
  <c r="F95" i="9"/>
  <c r="F75" i="9" l="1"/>
  <c r="F90" i="9"/>
  <c r="K75" i="9"/>
  <c r="K90" i="9"/>
  <c r="K76" i="9"/>
  <c r="K91" i="9"/>
  <c r="F55" i="9"/>
  <c r="F60" i="9"/>
  <c r="K55" i="9"/>
  <c r="K60" i="9"/>
  <c r="K56" i="9"/>
  <c r="K61" i="9"/>
  <c r="F35" i="9"/>
  <c r="F40" i="9"/>
  <c r="K35" i="9"/>
  <c r="K40" i="9"/>
  <c r="K36" i="9"/>
  <c r="K41" i="9"/>
  <c r="F96" i="9"/>
  <c r="I67" i="9"/>
  <c r="G67" i="9"/>
  <c r="D67" i="9"/>
  <c r="O66" i="9"/>
  <c r="N66" i="9"/>
  <c r="K66" i="9"/>
  <c r="O65" i="9"/>
  <c r="N65" i="9"/>
  <c r="K65" i="9"/>
  <c r="F65" i="9"/>
  <c r="I72" i="9"/>
  <c r="G72" i="9"/>
  <c r="D72" i="9"/>
  <c r="O71" i="9"/>
  <c r="N71" i="9"/>
  <c r="K71" i="9"/>
  <c r="O70" i="9"/>
  <c r="N70" i="9"/>
  <c r="K70" i="9"/>
  <c r="F70" i="9"/>
  <c r="I82" i="9"/>
  <c r="G82" i="9"/>
  <c r="D82" i="9"/>
  <c r="O81" i="9"/>
  <c r="N81" i="9"/>
  <c r="K81" i="9"/>
  <c r="O80" i="9"/>
  <c r="N80" i="9"/>
  <c r="K80" i="9"/>
  <c r="F80" i="9"/>
  <c r="L9" i="7"/>
  <c r="K9" i="7"/>
  <c r="F76" i="9" l="1"/>
  <c r="F91" i="9"/>
  <c r="F56" i="9"/>
  <c r="F61" i="9"/>
  <c r="F36" i="9"/>
  <c r="F41" i="9"/>
  <c r="F81" i="9"/>
  <c r="F71" i="9"/>
  <c r="F66" i="9"/>
  <c r="E81" i="9"/>
  <c r="E82" i="9"/>
  <c r="E80" i="9"/>
  <c r="J82" i="9"/>
  <c r="J80" i="9"/>
  <c r="J81" i="9"/>
  <c r="E72" i="9"/>
  <c r="E70" i="9"/>
  <c r="E71" i="9"/>
  <c r="N72" i="9"/>
  <c r="J71" i="9"/>
  <c r="J72" i="9"/>
  <c r="J70" i="9"/>
  <c r="E66" i="9"/>
  <c r="E65" i="9"/>
  <c r="E67" i="9"/>
  <c r="J67" i="9"/>
  <c r="J65" i="9"/>
  <c r="J66" i="9"/>
  <c r="O82" i="9"/>
  <c r="N82" i="9"/>
  <c r="O72" i="9"/>
  <c r="O67" i="9"/>
  <c r="N67" i="9"/>
  <c r="L30" i="5"/>
  <c r="K30" i="5"/>
  <c r="I16" i="12"/>
  <c r="G16" i="12"/>
  <c r="E16" i="12"/>
  <c r="C16" i="12"/>
  <c r="K9" i="12"/>
  <c r="L8" i="12"/>
  <c r="K8" i="12"/>
  <c r="K86" i="9"/>
  <c r="F86" i="9"/>
  <c r="K25" i="9"/>
  <c r="F105" i="9"/>
  <c r="I87" i="9"/>
  <c r="G87" i="9"/>
  <c r="D87" i="9"/>
  <c r="O86" i="9"/>
  <c r="N86" i="9"/>
  <c r="O85" i="9"/>
  <c r="N85" i="9"/>
  <c r="L52" i="9"/>
  <c r="I52" i="9"/>
  <c r="J51" i="9" s="1"/>
  <c r="G52" i="9"/>
  <c r="D52" i="9"/>
  <c r="E52" i="9" s="1"/>
  <c r="O51" i="9"/>
  <c r="N51" i="9"/>
  <c r="O50" i="9"/>
  <c r="N50" i="9"/>
  <c r="L47" i="9"/>
  <c r="I47" i="9"/>
  <c r="G47" i="9"/>
  <c r="D47" i="9"/>
  <c r="O46" i="9"/>
  <c r="N46" i="9"/>
  <c r="O45" i="9"/>
  <c r="N45" i="9"/>
  <c r="I32" i="9"/>
  <c r="G32" i="9"/>
  <c r="D32" i="9"/>
  <c r="O31" i="9"/>
  <c r="N31" i="9"/>
  <c r="O30" i="9"/>
  <c r="N30" i="9"/>
  <c r="K30" i="9"/>
  <c r="J27" i="9"/>
  <c r="G27" i="9"/>
  <c r="D27" i="9"/>
  <c r="E27" i="9" s="1"/>
  <c r="O26" i="9"/>
  <c r="N26" i="9"/>
  <c r="O25" i="9"/>
  <c r="N25" i="9"/>
  <c r="I22" i="9"/>
  <c r="G22" i="9"/>
  <c r="D22" i="9"/>
  <c r="O21" i="9"/>
  <c r="N21" i="9"/>
  <c r="K21" i="9"/>
  <c r="O20" i="9"/>
  <c r="N20" i="9"/>
  <c r="I12" i="9"/>
  <c r="J11" i="9" s="1"/>
  <c r="G12" i="9"/>
  <c r="O11" i="9"/>
  <c r="N11" i="9"/>
  <c r="K11" i="9"/>
  <c r="F11" i="9"/>
  <c r="O10" i="9"/>
  <c r="N10" i="9"/>
  <c r="K10" i="9"/>
  <c r="L61" i="8"/>
  <c r="K61" i="8"/>
  <c r="L52" i="8"/>
  <c r="K52" i="8"/>
  <c r="L19" i="8"/>
  <c r="K19" i="8"/>
  <c r="L16" i="8"/>
  <c r="K16" i="8"/>
  <c r="L10" i="8"/>
  <c r="K10" i="8"/>
  <c r="L8" i="7"/>
  <c r="K8" i="7"/>
  <c r="I13" i="6"/>
  <c r="H13" i="6"/>
  <c r="G13" i="6"/>
  <c r="E13" i="6"/>
  <c r="D13" i="6"/>
  <c r="C13" i="6"/>
  <c r="L9" i="6"/>
  <c r="K9" i="6"/>
  <c r="L8" i="6"/>
  <c r="K8" i="6"/>
  <c r="L34" i="5"/>
  <c r="K34" i="5"/>
  <c r="L33" i="5"/>
  <c r="K33" i="5"/>
  <c r="L32" i="5"/>
  <c r="K32" i="5"/>
  <c r="L31" i="5"/>
  <c r="K31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D8" i="12" l="1"/>
  <c r="D10" i="12"/>
  <c r="D12" i="12"/>
  <c r="D9" i="12"/>
  <c r="D11" i="12"/>
  <c r="D13" i="12"/>
  <c r="H8" i="12"/>
  <c r="H10" i="12"/>
  <c r="H12" i="12"/>
  <c r="H9" i="12"/>
  <c r="H11" i="12"/>
  <c r="J20" i="9"/>
  <c r="J17" i="9"/>
  <c r="E22" i="9"/>
  <c r="E15" i="9"/>
  <c r="E16" i="9"/>
  <c r="J10" i="9"/>
  <c r="E11" i="9"/>
  <c r="C15" i="4"/>
  <c r="I15" i="4"/>
  <c r="G15" i="4"/>
  <c r="E86" i="9"/>
  <c r="J86" i="9"/>
  <c r="E47" i="9"/>
  <c r="J47" i="9"/>
  <c r="E32" i="9"/>
  <c r="J32" i="9"/>
  <c r="J21" i="9"/>
  <c r="E20" i="9"/>
  <c r="E50" i="9"/>
  <c r="E85" i="9"/>
  <c r="E51" i="9"/>
  <c r="E25" i="9"/>
  <c r="E45" i="9"/>
  <c r="J50" i="9"/>
  <c r="E26" i="9"/>
  <c r="E46" i="9"/>
  <c r="J25" i="9"/>
  <c r="J26" i="9"/>
  <c r="J85" i="9"/>
  <c r="E10" i="9"/>
  <c r="K97" i="9"/>
  <c r="J30" i="9"/>
  <c r="E31" i="9"/>
  <c r="J45" i="9"/>
  <c r="J46" i="9"/>
  <c r="D16" i="12"/>
  <c r="H15" i="4"/>
  <c r="L10" i="4"/>
  <c r="L13" i="4"/>
  <c r="L9" i="4"/>
  <c r="K11" i="4"/>
  <c r="J87" i="9"/>
  <c r="E87" i="9"/>
  <c r="N87" i="9"/>
  <c r="N52" i="9"/>
  <c r="J31" i="9"/>
  <c r="E21" i="9"/>
  <c r="N22" i="9"/>
  <c r="K13" i="6"/>
  <c r="K16" i="12"/>
  <c r="L16" i="12"/>
  <c r="H16" i="12"/>
  <c r="O87" i="9"/>
  <c r="J52" i="9"/>
  <c r="O52" i="9"/>
  <c r="O47" i="9"/>
  <c r="N47" i="9"/>
  <c r="O32" i="9"/>
  <c r="E30" i="9"/>
  <c r="N32" i="9"/>
  <c r="O27" i="9"/>
  <c r="K50" i="9"/>
  <c r="F10" i="9"/>
  <c r="N27" i="9"/>
  <c r="O22" i="9"/>
  <c r="J22" i="9"/>
  <c r="K20" i="9"/>
  <c r="K26" i="9"/>
  <c r="K45" i="9"/>
  <c r="K85" i="9"/>
  <c r="F20" i="9"/>
  <c r="F21" i="9"/>
  <c r="F26" i="9"/>
  <c r="J12" i="9"/>
  <c r="K31" i="9"/>
  <c r="K46" i="9"/>
  <c r="K51" i="9"/>
  <c r="O105" i="9"/>
  <c r="O106" i="9"/>
  <c r="N105" i="9"/>
  <c r="N106" i="9"/>
  <c r="E12" i="9"/>
  <c r="F25" i="9"/>
  <c r="F30" i="9"/>
  <c r="F31" i="9"/>
  <c r="F45" i="9"/>
  <c r="F46" i="9"/>
  <c r="F50" i="9"/>
  <c r="F51" i="9"/>
  <c r="F85" i="9"/>
  <c r="N12" i="9"/>
  <c r="K105" i="9"/>
  <c r="F106" i="9"/>
  <c r="K106" i="9"/>
  <c r="O12" i="9"/>
  <c r="K67" i="8"/>
  <c r="L67" i="8"/>
  <c r="K55" i="7"/>
  <c r="L55" i="7"/>
  <c r="L13" i="6"/>
  <c r="K37" i="5"/>
  <c r="L37" i="5"/>
  <c r="K9" i="4"/>
  <c r="K10" i="4"/>
  <c r="K12" i="4"/>
  <c r="K13" i="4"/>
  <c r="L12" i="4"/>
  <c r="F102" i="9" l="1"/>
  <c r="F17" i="9"/>
  <c r="F97" i="9"/>
  <c r="L8" i="4"/>
  <c r="E15" i="4"/>
  <c r="L15" i="4" s="1"/>
  <c r="K8" i="4"/>
  <c r="F22" i="9"/>
  <c r="K77" i="9"/>
  <c r="K92" i="9"/>
  <c r="K107" i="9"/>
  <c r="F77" i="9"/>
  <c r="F92" i="9"/>
  <c r="F57" i="9"/>
  <c r="F62" i="9"/>
  <c r="F47" i="9"/>
  <c r="E107" i="9"/>
  <c r="K57" i="9"/>
  <c r="K62" i="9"/>
  <c r="O107" i="9"/>
  <c r="F37" i="9"/>
  <c r="F42" i="9"/>
  <c r="K37" i="9"/>
  <c r="K42" i="9"/>
  <c r="K52" i="9"/>
  <c r="J107" i="9"/>
  <c r="K32" i="9"/>
  <c r="K12" i="9"/>
  <c r="J105" i="9"/>
  <c r="F87" i="9"/>
  <c r="F27" i="9"/>
  <c r="F107" i="9"/>
  <c r="F12" i="9"/>
  <c r="E106" i="9"/>
  <c r="F52" i="9"/>
  <c r="F32" i="9"/>
  <c r="E105" i="9"/>
  <c r="K87" i="9"/>
  <c r="K47" i="9"/>
  <c r="K27" i="9"/>
  <c r="K22" i="9"/>
  <c r="N107" i="9"/>
  <c r="J106" i="9"/>
  <c r="K82" i="9"/>
  <c r="K72" i="9"/>
  <c r="K67" i="9"/>
  <c r="D15" i="4"/>
  <c r="L11" i="4"/>
  <c r="K15" i="4"/>
  <c r="F82" i="9"/>
  <c r="F67" i="9"/>
  <c r="F72" i="9"/>
</calcChain>
</file>

<file path=xl/sharedStrings.xml><?xml version="1.0" encoding="utf-8"?>
<sst xmlns="http://schemas.openxmlformats.org/spreadsheetml/2006/main" count="524" uniqueCount="265">
  <si>
    <t>Table of Contents / Table des matières</t>
  </si>
  <si>
    <t>Name / Nom</t>
  </si>
  <si>
    <t>List of Tables / Liste de tableaux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</si>
  <si>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</si>
  <si>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</si>
  <si>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</si>
  <si>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</si>
  <si>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</si>
  <si>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COMMITTEE / SELON LE COMITÉ</t>
  </si>
  <si>
    <t>BY TEAM SIZE / SELON LA TAILLE DE L'ÉQUIPE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</si>
  <si>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</si>
  <si>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</si>
  <si>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</si>
  <si>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</si>
  <si>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Projects /
Projets</t>
  </si>
  <si>
    <t>Researchers /
Chercheurs</t>
  </si>
  <si>
    <t>Total</t>
  </si>
  <si>
    <t>Success Rate /
Taux de réussite</t>
  </si>
  <si>
    <t>Funding Rate /
Taux de financement</t>
  </si>
  <si>
    <t>#</t>
  </si>
  <si>
    <t xml:space="preserve">$    </t>
  </si>
  <si>
    <t>%</t>
  </si>
  <si>
    <t xml:space="preserve">Newfoundland and Labrador / Terre-Neuve-et-Labrador  </t>
  </si>
  <si>
    <t xml:space="preserve">Memorial </t>
  </si>
  <si>
    <t xml:space="preserve">Prince Edward Island / Île-du-Prince-Édouard  </t>
  </si>
  <si>
    <t>Prince Edward Island</t>
  </si>
  <si>
    <t xml:space="preserve">Nova Scotia / Nouvelle-Écosse  </t>
  </si>
  <si>
    <t>Acadia</t>
  </si>
  <si>
    <t>Cape Breton</t>
  </si>
  <si>
    <t>Dalhousie</t>
  </si>
  <si>
    <t>Saint Mary's</t>
  </si>
  <si>
    <t>Sainte-Anne</t>
  </si>
  <si>
    <t>St. Francis Xavier</t>
  </si>
  <si>
    <t xml:space="preserve">Total Nova Scotia / Nouvelle-Écosse  </t>
  </si>
  <si>
    <t xml:space="preserve">New Brunswick / Nouveau-Brunswick  </t>
  </si>
  <si>
    <t>Moncton</t>
  </si>
  <si>
    <t>Mount Allison</t>
  </si>
  <si>
    <t>New Brunswick</t>
  </si>
  <si>
    <t xml:space="preserve">Total New Brunswick / Nouveau-Brunswick  </t>
  </si>
  <si>
    <t xml:space="preserve">Québec   </t>
  </si>
  <si>
    <t>Bishop's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</si>
  <si>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</si>
  <si>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</si>
  <si>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</si>
  <si>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</si>
  <si>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</si>
  <si>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</si>
  <si>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</si>
  <si>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 xml:space="preserve">   U.Q.A.M.</t>
  </si>
  <si>
    <t xml:space="preserve">   U.Q.A.R.</t>
  </si>
  <si>
    <t xml:space="preserve">   U.Q.O.</t>
  </si>
  <si>
    <t xml:space="preserve">   U.Q.T.R.</t>
  </si>
  <si>
    <t xml:space="preserve">Total Québec   </t>
  </si>
  <si>
    <t>Ontario</t>
  </si>
  <si>
    <t>Brock</t>
  </si>
  <si>
    <t>Guelph</t>
  </si>
  <si>
    <t>Lakehead</t>
  </si>
  <si>
    <t>Laurentian / Laurentienne</t>
  </si>
  <si>
    <t>McMaster</t>
  </si>
  <si>
    <t xml:space="preserve">Nipissing </t>
  </si>
  <si>
    <t>Ontario Institute of Technology</t>
  </si>
  <si>
    <t>Ottawa</t>
  </si>
  <si>
    <t>Queen's</t>
  </si>
  <si>
    <t>Redeemer UC</t>
  </si>
  <si>
    <t>Ryerson</t>
  </si>
  <si>
    <t>Toronto</t>
  </si>
  <si>
    <t>Waterloo</t>
  </si>
  <si>
    <t>Western Ontario</t>
  </si>
  <si>
    <t>Windsor</t>
  </si>
  <si>
    <t>York</t>
  </si>
  <si>
    <t>Total Ontario</t>
  </si>
  <si>
    <t xml:space="preserve">Manitoba  </t>
  </si>
  <si>
    <t>Manitoba</t>
  </si>
  <si>
    <t>Winnipeg</t>
  </si>
  <si>
    <t xml:space="preserve">Total Manitoba  </t>
  </si>
  <si>
    <t>Saskatchewan</t>
  </si>
  <si>
    <t>Regina</t>
  </si>
  <si>
    <t xml:space="preserve">   St. Thomas More College</t>
  </si>
  <si>
    <t>Total Saskatchewan</t>
  </si>
  <si>
    <t xml:space="preserve">Alberta    </t>
  </si>
  <si>
    <t>Alberta</t>
  </si>
  <si>
    <t>Athabasca</t>
  </si>
  <si>
    <t>Calgary</t>
  </si>
  <si>
    <t>Grant MacEwan</t>
  </si>
  <si>
    <t>Lethbridge</t>
  </si>
  <si>
    <t xml:space="preserve">Total Alberta    </t>
  </si>
  <si>
    <t>British Columbia / Colombie-Britannique</t>
  </si>
  <si>
    <t>British Columbia</t>
  </si>
  <si>
    <t>Northern British Columbia</t>
  </si>
  <si>
    <t>Simon Fraser</t>
  </si>
  <si>
    <t>Thompson Rivers</t>
  </si>
  <si>
    <t>Victoria</t>
  </si>
  <si>
    <t>Total British Columbia / Colombie-Britannique</t>
  </si>
  <si>
    <t>Unknown / Inconnu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</si>
  <si>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</si>
  <si>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</si>
  <si>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</si>
  <si>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 xml:space="preserve">Number of Researchers (Principal Investigators, Co-investigators, Collaborators) / Nombre de chercheurs (Chercheurs principaux, cochercheurs, collaborateurs)  </t>
  </si>
  <si>
    <t>Table / Tableau 2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</si>
  <si>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</si>
  <si>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</si>
  <si>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</si>
  <si>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</si>
  <si>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</si>
  <si>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</si>
  <si>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3</t>
  </si>
  <si>
    <t xml:space="preserve">Discipline  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</si>
  <si>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</si>
  <si>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</si>
  <si>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</si>
  <si>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</si>
  <si>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</si>
  <si>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</si>
  <si>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</si>
  <si>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</si>
  <si>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</si>
  <si>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</si>
  <si>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</si>
  <si>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</si>
  <si>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</si>
  <si>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</si>
  <si>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</si>
  <si>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</si>
  <si>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</si>
  <si>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 and Modern Languages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</si>
  <si>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</si>
  <si>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</si>
  <si>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</si>
  <si>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</si>
  <si>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</si>
  <si>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</si>
  <si>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</si>
  <si>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</si>
  <si>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</si>
  <si>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4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</si>
  <si>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</si>
  <si>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</si>
  <si>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</si>
  <si>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</si>
  <si>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</si>
  <si>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5</t>
  </si>
  <si>
    <t xml:space="preserve">Research Area / Domaine de Recherche  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</si>
  <si>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</si>
  <si>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</si>
  <si>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</si>
  <si>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</si>
  <si>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</si>
  <si>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</si>
  <si>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</si>
  <si>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</si>
  <si>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</si>
  <si>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</si>
  <si>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</si>
  <si>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</si>
  <si>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</si>
  <si>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</si>
  <si>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</si>
  <si>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</si>
  <si>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</si>
  <si>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</si>
  <si>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</si>
  <si>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</si>
  <si>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</si>
  <si>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</si>
  <si>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</si>
  <si>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</si>
  <si>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</si>
  <si>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</si>
  <si>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</si>
  <si>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</si>
  <si>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</si>
  <si>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</si>
  <si>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</si>
  <si>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</si>
  <si>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</si>
  <si>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</si>
  <si>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</si>
  <si>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</si>
  <si>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</si>
  <si>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</si>
  <si>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</si>
  <si>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Applications / Demandes</t>
  </si>
  <si>
    <t>Awarded / Subventions</t>
  </si>
  <si>
    <t>Committee / Comité</t>
  </si>
  <si>
    <t>Aboriginal Research / Recherche Autochtone</t>
  </si>
  <si>
    <t>Table / Tableau 7</t>
  </si>
  <si>
    <t>Committee &amp; new &amp; regular scholar / Comité et nouveau chercheur et chercheur ordinaire</t>
  </si>
  <si>
    <t>% cmte</t>
  </si>
  <si>
    <t>% total</t>
  </si>
  <si>
    <t>$</t>
  </si>
  <si>
    <t>Committee Total / Total du comité</t>
  </si>
  <si>
    <t>Table / Tableau 8</t>
  </si>
  <si>
    <t>Awards / Subventions</t>
  </si>
  <si>
    <t>Team Size / Taille de l'équipe</t>
  </si>
  <si>
    <t>5 to / à 9</t>
  </si>
  <si>
    <t>10 to / à 14</t>
  </si>
  <si>
    <t>15+</t>
  </si>
  <si>
    <t xml:space="preserve">St. Thomas </t>
  </si>
  <si>
    <t>Dawson College</t>
  </si>
  <si>
    <t xml:space="preserve">   U.Q.A.C.</t>
  </si>
  <si>
    <t xml:space="preserve">Carleton </t>
  </si>
  <si>
    <t xml:space="preserve">Trent </t>
  </si>
  <si>
    <t xml:space="preserve">   Brescia UC</t>
  </si>
  <si>
    <t xml:space="preserve">   King's UC</t>
  </si>
  <si>
    <t xml:space="preserve">Wilfrid Laurier </t>
  </si>
  <si>
    <t>Royal Military College / Collège militaire royal</t>
  </si>
  <si>
    <t xml:space="preserve">Brandon </t>
  </si>
  <si>
    <t xml:space="preserve">Mount Royal </t>
  </si>
  <si>
    <t>Fraser Valley</t>
  </si>
  <si>
    <t>Trinity Western</t>
  </si>
  <si>
    <t>Health / Santé</t>
  </si>
  <si>
    <t>Housing / Logement</t>
  </si>
  <si>
    <t>Mental Health / Santé mentale</t>
  </si>
  <si>
    <t>Anthropology; archaeology; linguistics; translation; political science; public administration; law; criminology; geography; urban planning and environmental studies; and related fields 1 / Anthropologie; archéologie; linguistique; traduction; sciences politiques; administration publique; droit; criminologie; géographie; urbanisme et études environnementales; domaines connexes 1</t>
  </si>
  <si>
    <t>Business and management; economics; and related fields 1 / Administration et gestion; économie; domaines connexes 1</t>
  </si>
  <si>
    <t>Business and management; economics; and related fields 2 / Administration et gestion; économie; domaines connexes 2</t>
  </si>
  <si>
    <t>Sociology; demography; communication studies; journalism; media studies; gender studies; cultural studies; library and information science; and related fields 1 / Sociologie; démographie; communications; journalisme; études des médias; études de genre; études culturelles; bibliothéconomie et science de l'information; domaines connexes 1</t>
  </si>
  <si>
    <t>Sociology; demography; communication studies; journalism; media studies; gender studies; cultural studies; library and information science; and related fields 2 / Sociologie; démographie; communications; journalisme; études des médias; études de genre; études culturelles; bibliothéconomie et science de l'information; domaines connexes 2</t>
  </si>
  <si>
    <t>Education, psychology, social work; career guidance; and related fields 1 / Éducation; psychologie; travail social; orientation professionnelle; domaines connexes 1</t>
  </si>
  <si>
    <t>Education, psychology, social work; career guidance; and related fields 2 / Éducation; psychologie; travail social; orientation professionnelle; domaines connexes 2</t>
  </si>
  <si>
    <t>Nova Scotia College of Art and Design University</t>
  </si>
  <si>
    <t>The King's University College</t>
  </si>
  <si>
    <t>Royal Road University</t>
  </si>
  <si>
    <t>Ontario College of Art and Design (OCAD)</t>
  </si>
  <si>
    <t>École nationale d'administration publique</t>
  </si>
  <si>
    <t>Tété-université</t>
  </si>
  <si>
    <t>Anthropology; archaeology; linguistics; translation; political science; public administration; law; criminology; geography; urban planning and environmental studies; and related fields 2 / Anthropologie; archéologie; linguistique; traduction; sciences politiques; administration publique; droit; criminologie; géographie; urbanisme et études environnementales; domaines connexes 2</t>
  </si>
  <si>
    <t>Anthropology; archaeology; linguistics; translation; political science; public administration; law; criminology; geography; urban planning and environmental studies; and related fields 3 / Anthropologie; archéologie; linguistique; traduction; sciences politiques; administration publique; droit; criminologie; géographie; urbanisme et études environnementales; domaines connexes 3</t>
  </si>
  <si>
    <t>Anthropology; archaeology; linguistics; translation; political science; public administration; law; criminology; geography; urban planning and environmental studies; and related fields 4 / Anthropologie; archéologie; linguistique; traduction; sciences politiques; administration publique; droit; criminologie; géographie; urbanisme et études environnementales; domaines connexes 4</t>
  </si>
  <si>
    <t>Business and management; economics; and related fields 3 / Administration et gestion; économie; domaines connexes 3</t>
  </si>
  <si>
    <t>Business and management; economics; and related fields 4 / Administration et gestion; économie; domaines connexes 4</t>
  </si>
  <si>
    <t>Sociology; demography; communication studies; journalism; media studies; gender studies; cultural studies; library and information science; and related fields 3 / Sociologie; démographie; communications; journalisme; études des médias; études de genre; études culturelles; bibliothéconomie et science de l'information; domaines connexes 3</t>
  </si>
  <si>
    <t>Education, psychology, social work; career guidance; and related fields 3 / Éducation; psychologie; travail social; orientation professionnelle; domaines connexes 3</t>
  </si>
  <si>
    <t>Education, psychology, social work; career guidance; and related fields 4 / Éducation; psychologie; travail social; orientation professionnelle; domaines connexes 4</t>
  </si>
  <si>
    <t>Emerging / Émergeant</t>
  </si>
  <si>
    <t>Established / Établi</t>
  </si>
  <si>
    <t>BY EMERGING &amp; ESTABLISHED SCHOLAR / SELON CHERCHEUR EMERGEANT ET CHERCHEUR ETABLI</t>
  </si>
  <si>
    <t>Mount Saint Vincent University</t>
  </si>
  <si>
    <t>Huron UC</t>
  </si>
  <si>
    <t>Saint-Boniface</t>
  </si>
  <si>
    <t>Emily Carr University of Art + Design</t>
  </si>
  <si>
    <t xml:space="preserve">   École Polytechnique de Montréal</t>
  </si>
  <si>
    <t>Forestry, Sylviculture / Forêts et sylviculture</t>
  </si>
  <si>
    <t>History; medieval studies; classics; literature; fine arts; philosophy; religious studies; and related fields 1 / Histoire; études médiévales; études classiques; littérature; beaux-arts; philosophie; études religieuses; domaines connexes 1</t>
  </si>
  <si>
    <t xml:space="preserve"> - NEW &amp; REGULAR SCHOLAR / NOUVEAU CHERCHEUR ET CHERCHEUR ORDINAIRE</t>
  </si>
  <si>
    <t>Table / Tableau 9</t>
  </si>
  <si>
    <t>Insight Development Grant 2015-16 / Subventions de développement Savoir 2015-2016</t>
  </si>
  <si>
    <t xml:space="preserve">Crandall </t>
  </si>
  <si>
    <t>Collège de Maisonneuve</t>
  </si>
  <si>
    <t>Institut national de la recherche scientifique</t>
  </si>
  <si>
    <t xml:space="preserve">   U.Q.A.T.</t>
  </si>
  <si>
    <t>Vanier College</t>
  </si>
  <si>
    <t>Algoma</t>
  </si>
  <si>
    <t>Fanshawe College</t>
  </si>
  <si>
    <t xml:space="preserve">Saint Paul </t>
  </si>
  <si>
    <t>Seneca College for Applied Arts and Technology</t>
  </si>
  <si>
    <t>Canadian Mennonite University</t>
  </si>
  <si>
    <t>NorQuest College</t>
  </si>
  <si>
    <t xml:space="preserve"> </t>
  </si>
  <si>
    <t>Biotechnology / Biotechnologie</t>
  </si>
  <si>
    <t>Fisheries / Pêcheries</t>
  </si>
  <si>
    <t>Education, psychology, social work; career guidance; and related fields 5 / Éducation; psychologie; travail social; orientation professionnelle; domaines connexes 5</t>
  </si>
  <si>
    <t>Research creation; history; medieval studies; classics; literature; fine arts; philosophy; religious studies; and related fieldss 1 / Recherche-création; histoire; études médiévales; études classiques; littérature; beaux‑arts; philosophie; études religieuses; domaines connexes 1</t>
  </si>
  <si>
    <t>CSP - 2015-08-28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</si>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</sst>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</numFmts>
  <fonts count="27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11"/>
      <name val="Trebuchet MS"/>
      <family val="2"/>
    </font>
    <font>
      <sz val="10"/>
      <name val="MS Sans Serif"/>
      <family val="2"/>
    </font>
    <font>
      <sz val="8"/>
      <name val="Trebuchet MS"/>
      <family val="2"/>
    </font>
    <font>
      <sz val="10"/>
      <name val="Helv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8"/>
      <color theme="1"/>
      <name val="Trebuchet MS"/>
      <family val="2"/>
    </font>
    <font>
      <sz val="9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8" fillId="0" borderId="0" applyFont="0" applyFill="0" applyBorder="0" applyAlignment="0" applyProtection="0"/>
    <xf numFmtId="0" fontId="4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43" fontId="1" fillId="0" borderId="0" applyFont="0" applyFill="0" applyBorder="0" applyAlignment="0" applyProtection="0"/>
  </cellStyleXfs>
  <cellXfs count="668">
    <xf numFmtId="0" fontId="0" fillId="0" borderId="0" xfId="0"/>
    <xf numFmtId="0" fontId="2" fillId="0" borderId="0" xfId="0" applyFont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41" fontId="6" fillId="0" borderId="0" xfId="3" applyNumberFormat="1" applyFont="1" applyFill="1" applyAlignment="1">
      <alignment vertical="top"/>
    </xf>
    <xf numFmtId="0" fontId="6" fillId="0" borderId="0" xfId="3" applyFont="1" applyFill="1" applyAlignment="1">
      <alignment vertical="top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top"/>
    </xf>
    <xf numFmtId="41" fontId="2" fillId="2" borderId="4" xfId="5" applyNumberFormat="1" applyFont="1" applyFill="1" applyBorder="1" applyAlignment="1">
      <alignment horizontal="centerContinuous" vertical="top"/>
    </xf>
    <xf numFmtId="41" fontId="5" fillId="2" borderId="5" xfId="5" applyNumberFormat="1" applyFont="1" applyFill="1" applyBorder="1" applyAlignment="1">
      <alignment horizontal="centerContinuous" vertical="top"/>
    </xf>
    <xf numFmtId="41" fontId="5" fillId="2" borderId="6" xfId="5" applyNumberFormat="1" applyFont="1" applyFill="1" applyBorder="1" applyAlignment="1">
      <alignment horizontal="centerContinuous" vertical="top"/>
    </xf>
    <xf numFmtId="165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/>
    <xf numFmtId="41" fontId="10" fillId="2" borderId="7" xfId="6" applyNumberFormat="1" applyFont="1" applyFill="1" applyBorder="1" applyAlignment="1">
      <alignment horizontal="right" wrapText="1"/>
    </xf>
    <xf numFmtId="41" fontId="10" fillId="2" borderId="0" xfId="6" applyNumberFormat="1" applyFont="1" applyFill="1" applyBorder="1" applyAlignment="1">
      <alignment horizontal="right" wrapText="1"/>
    </xf>
    <xf numFmtId="41" fontId="10" fillId="2" borderId="8" xfId="6" applyNumberFormat="1" applyFont="1" applyFill="1" applyBorder="1" applyAlignment="1">
      <alignment horizontal="right"/>
    </xf>
    <xf numFmtId="41" fontId="5" fillId="2" borderId="7" xfId="6" applyNumberFormat="1" applyFont="1" applyFill="1" applyBorder="1" applyAlignment="1">
      <alignment horizontal="right" wrapText="1"/>
    </xf>
    <xf numFmtId="41" fontId="5" fillId="2" borderId="0" xfId="6" applyNumberFormat="1" applyFont="1" applyFill="1" applyBorder="1" applyAlignment="1">
      <alignment horizontal="right" wrapText="1"/>
    </xf>
    <xf numFmtId="41" fontId="5" fillId="2" borderId="8" xfId="6" applyNumberFormat="1" applyFont="1" applyFill="1" applyBorder="1" applyAlignment="1">
      <alignment horizontal="right"/>
    </xf>
    <xf numFmtId="165" fontId="5" fillId="0" borderId="0" xfId="3" applyNumberFormat="1" applyFont="1" applyFill="1" applyAlignment="1">
      <alignment horizontal="right"/>
    </xf>
    <xf numFmtId="41" fontId="6" fillId="0" borderId="0" xfId="3" applyNumberFormat="1" applyFont="1" applyFill="1" applyAlignment="1"/>
    <xf numFmtId="0" fontId="6" fillId="0" borderId="0" xfId="3" applyFont="1" applyFill="1" applyAlignment="1"/>
    <xf numFmtId="0" fontId="5" fillId="0" borderId="0" xfId="3" applyFont="1" applyFill="1" applyAlignment="1">
      <alignment vertical="top"/>
    </xf>
    <xf numFmtId="41" fontId="5" fillId="2" borderId="9" xfId="5" applyNumberFormat="1" applyFont="1" applyFill="1" applyBorder="1" applyAlignment="1">
      <alignment horizontal="right" vertical="top"/>
    </xf>
    <xf numFmtId="41" fontId="5" fillId="2" borderId="10" xfId="5" applyNumberFormat="1" applyFont="1" applyFill="1" applyBorder="1" applyAlignment="1">
      <alignment horizontal="right" vertical="top"/>
    </xf>
    <xf numFmtId="41" fontId="5" fillId="2" borderId="11" xfId="5" applyNumberFormat="1" applyFont="1" applyFill="1" applyBorder="1" applyAlignment="1">
      <alignment horizontal="right" vertical="top"/>
    </xf>
    <xf numFmtId="166" fontId="5" fillId="0" borderId="0" xfId="5" applyFont="1" applyFill="1" applyAlignment="1">
      <alignment horizontal="right" vertical="top"/>
    </xf>
    <xf numFmtId="165" fontId="5" fillId="0" borderId="0" xfId="3" applyNumberFormat="1" applyFont="1" applyFill="1" applyAlignment="1">
      <alignment horizontal="right" vertical="top"/>
    </xf>
    <xf numFmtId="165" fontId="5" fillId="2" borderId="9" xfId="1" applyNumberFormat="1" applyFont="1" applyFill="1" applyBorder="1" applyAlignment="1">
      <alignment horizontal="right" vertical="top"/>
    </xf>
    <xf numFmtId="165" fontId="5" fillId="2" borderId="11" xfId="1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 wrapText="1"/>
    </xf>
    <xf numFmtId="41" fontId="5" fillId="0" borderId="0" xfId="5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165" fontId="6" fillId="0" borderId="0" xfId="3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41" fontId="6" fillId="0" borderId="0" xfId="3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9" fillId="0" borderId="0" xfId="0" applyFont="1"/>
    <xf numFmtId="41" fontId="6" fillId="0" borderId="0" xfId="5" applyNumberFormat="1" applyFont="1" applyFill="1" applyAlignment="1">
      <alignment horizontal="center" vertical="top"/>
    </xf>
    <xf numFmtId="41" fontId="6" fillId="0" borderId="0" xfId="5" applyNumberFormat="1" applyFont="1" applyFill="1" applyAlignment="1">
      <alignment vertical="top"/>
    </xf>
    <xf numFmtId="166" fontId="6" fillId="0" borderId="0" xfId="5" applyFont="1" applyFill="1" applyAlignment="1">
      <alignment vertical="top"/>
    </xf>
    <xf numFmtId="165" fontId="6" fillId="0" borderId="0" xfId="3" applyNumberFormat="1" applyFont="1" applyFill="1" applyAlignment="1">
      <alignment vertical="top"/>
    </xf>
    <xf numFmtId="165" fontId="6" fillId="0" borderId="0" xfId="1" applyNumberFormat="1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41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165" fontId="6" fillId="0" borderId="0" xfId="0" applyNumberFormat="1" applyFont="1" applyFill="1" applyAlignment="1">
      <alignment vertical="top"/>
    </xf>
    <xf numFmtId="0" fontId="6" fillId="0" borderId="0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left" vertical="top" wrapText="1"/>
    </xf>
    <xf numFmtId="41" fontId="6" fillId="2" borderId="4" xfId="0" applyNumberFormat="1" applyFont="1" applyFill="1" applyBorder="1" applyAlignment="1">
      <alignment horizontal="center" vertical="top"/>
    </xf>
    <xf numFmtId="41" fontId="6" fillId="2" borderId="5" xfId="0" applyNumberFormat="1" applyFont="1" applyFill="1" applyBorder="1" applyAlignment="1">
      <alignment horizontal="center" vertical="top"/>
    </xf>
    <xf numFmtId="41" fontId="6" fillId="2" borderId="6" xfId="0" applyNumberFormat="1" applyFont="1" applyFill="1" applyBorder="1" applyAlignment="1">
      <alignment vertical="top"/>
    </xf>
    <xf numFmtId="0" fontId="12" fillId="2" borderId="2" xfId="3" applyFont="1" applyFill="1" applyBorder="1" applyAlignment="1">
      <alignment horizontal="left" vertical="top" wrapText="1"/>
    </xf>
    <xf numFmtId="41" fontId="5" fillId="2" borderId="7" xfId="0" applyNumberFormat="1" applyFont="1" applyFill="1" applyBorder="1" applyAlignment="1">
      <alignment horizontal="center" vertical="top"/>
    </xf>
    <xf numFmtId="41" fontId="5" fillId="2" borderId="0" xfId="0" applyNumberFormat="1" applyFont="1" applyFill="1" applyBorder="1" applyAlignment="1">
      <alignment horizontal="center" vertical="top"/>
    </xf>
    <xf numFmtId="41" fontId="5" fillId="2" borderId="8" xfId="0" applyNumberFormat="1" applyFont="1" applyFill="1" applyBorder="1" applyAlignment="1">
      <alignment horizontal="center" vertical="top"/>
    </xf>
    <xf numFmtId="0" fontId="6" fillId="2" borderId="3" xfId="3" applyFont="1" applyFill="1" applyBorder="1" applyAlignment="1">
      <alignment vertical="top"/>
    </xf>
    <xf numFmtId="41" fontId="6" fillId="2" borderId="9" xfId="5" applyNumberFormat="1" applyFont="1" applyFill="1" applyBorder="1" applyAlignment="1">
      <alignment horizontal="center" vertical="top"/>
    </xf>
    <xf numFmtId="41" fontId="6" fillId="2" borderId="10" xfId="5" applyNumberFormat="1" applyFont="1" applyFill="1" applyBorder="1" applyAlignment="1">
      <alignment horizontal="center" vertical="top"/>
    </xf>
    <xf numFmtId="41" fontId="6" fillId="2" borderId="11" xfId="5" applyNumberFormat="1" applyFont="1" applyFill="1" applyBorder="1" applyAlignment="1">
      <alignment vertical="top"/>
    </xf>
    <xf numFmtId="166" fontId="5" fillId="0" borderId="0" xfId="5" applyNumberFormat="1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top"/>
    </xf>
    <xf numFmtId="0" fontId="7" fillId="0" borderId="0" xfId="7" applyFont="1" applyBorder="1" applyAlignment="1">
      <alignment vertical="top"/>
    </xf>
    <xf numFmtId="0" fontId="6" fillId="0" borderId="0" xfId="7" applyFont="1" applyFill="1" applyBorder="1" applyAlignment="1">
      <alignment vertical="top"/>
    </xf>
    <xf numFmtId="41" fontId="14" fillId="0" borderId="0" xfId="7" applyNumberFormat="1" applyFont="1" applyBorder="1" applyAlignment="1">
      <alignment horizontal="center" vertical="top"/>
    </xf>
    <xf numFmtId="3" fontId="14" fillId="0" borderId="0" xfId="7" applyNumberFormat="1" applyFont="1" applyFill="1" applyBorder="1" applyAlignment="1">
      <alignment horizontal="center" vertical="top"/>
    </xf>
    <xf numFmtId="165" fontId="14" fillId="0" borderId="0" xfId="7" applyNumberFormat="1" applyFont="1" applyFill="1" applyBorder="1" applyAlignment="1">
      <alignment vertical="top"/>
    </xf>
    <xf numFmtId="0" fontId="14" fillId="0" borderId="0" xfId="7" applyFont="1" applyFill="1" applyBorder="1" applyAlignment="1">
      <alignment vertical="top"/>
    </xf>
    <xf numFmtId="0" fontId="7" fillId="0" borderId="0" xfId="2" applyFont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41" fontId="6" fillId="0" borderId="0" xfId="5" applyNumberFormat="1" applyFont="1" applyAlignment="1">
      <alignment horizontal="center" vertical="top"/>
    </xf>
    <xf numFmtId="41" fontId="5" fillId="0" borderId="0" xfId="2" applyNumberFormat="1" applyFont="1" applyBorder="1" applyAlignment="1">
      <alignment horizontal="left" vertical="top"/>
    </xf>
    <xf numFmtId="165" fontId="14" fillId="0" borderId="0" xfId="8" applyNumberFormat="1" applyFont="1" applyFill="1" applyBorder="1" applyAlignment="1">
      <alignment vertical="top"/>
    </xf>
    <xf numFmtId="165" fontId="14" fillId="0" borderId="0" xfId="8" applyNumberFormat="1" applyFont="1" applyBorder="1" applyAlignment="1">
      <alignment vertical="top"/>
    </xf>
    <xf numFmtId="0" fontId="14" fillId="0" borderId="0" xfId="8" applyFont="1" applyBorder="1" applyAlignment="1">
      <alignment vertical="top"/>
    </xf>
    <xf numFmtId="0" fontId="6" fillId="0" borderId="0" xfId="3" applyFont="1" applyAlignment="1">
      <alignment vertical="top"/>
    </xf>
    <xf numFmtId="164" fontId="2" fillId="0" borderId="0" xfId="3" applyNumberFormat="1" applyFont="1" applyAlignment="1">
      <alignment horizontal="center" vertical="top"/>
    </xf>
    <xf numFmtId="41" fontId="2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166" fontId="5" fillId="0" borderId="0" xfId="5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vertical="top"/>
    </xf>
    <xf numFmtId="165" fontId="6" fillId="2" borderId="6" xfId="3" applyNumberFormat="1" applyFont="1" applyFill="1" applyBorder="1" applyAlignment="1">
      <alignment vertical="top"/>
    </xf>
    <xf numFmtId="0" fontId="16" fillId="0" borderId="0" xfId="3" applyFont="1" applyFill="1" applyBorder="1" applyAlignment="1"/>
    <xf numFmtId="166" fontId="16" fillId="0" borderId="0" xfId="5" applyFont="1" applyFill="1" applyBorder="1" applyAlignment="1">
      <alignment horizontal="right"/>
    </xf>
    <xf numFmtId="165" fontId="7" fillId="0" borderId="0" xfId="3" applyNumberFormat="1" applyFont="1" applyFill="1" applyBorder="1" applyAlignment="1">
      <alignment horizontal="right"/>
    </xf>
    <xf numFmtId="165" fontId="5" fillId="2" borderId="7" xfId="3" applyNumberFormat="1" applyFont="1" applyFill="1" applyBorder="1" applyAlignment="1">
      <alignment horizontal="right" wrapText="1"/>
    </xf>
    <xf numFmtId="165" fontId="5" fillId="2" borderId="8" xfId="3" applyNumberFormat="1" applyFont="1" applyFill="1" applyBorder="1" applyAlignment="1">
      <alignment horizontal="right" wrapText="1"/>
    </xf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right" vertical="top"/>
    </xf>
    <xf numFmtId="165" fontId="5" fillId="2" borderId="9" xfId="3" applyNumberFormat="1" applyFont="1" applyFill="1" applyBorder="1" applyAlignment="1">
      <alignment horizontal="right" vertical="top"/>
    </xf>
    <xf numFmtId="165" fontId="5" fillId="2" borderId="11" xfId="3" applyNumberFormat="1" applyFont="1" applyFill="1" applyBorder="1" applyAlignment="1">
      <alignment horizontal="right" vertical="top"/>
    </xf>
    <xf numFmtId="41" fontId="5" fillId="2" borderId="4" xfId="5" applyNumberFormat="1" applyFont="1" applyFill="1" applyBorder="1" applyAlignment="1">
      <alignment horizontal="center" vertical="top"/>
    </xf>
    <xf numFmtId="41" fontId="5" fillId="2" borderId="5" xfId="5" applyNumberFormat="1" applyFont="1" applyFill="1" applyBorder="1" applyAlignment="1">
      <alignment horizontal="center" vertical="top"/>
    </xf>
    <xf numFmtId="41" fontId="5" fillId="2" borderId="6" xfId="5" applyNumberFormat="1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horizontal="center" vertical="top"/>
    </xf>
    <xf numFmtId="165" fontId="6" fillId="2" borderId="6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left" vertical="top"/>
    </xf>
    <xf numFmtId="41" fontId="5" fillId="2" borderId="7" xfId="5" applyNumberFormat="1" applyFont="1" applyFill="1" applyBorder="1" applyAlignment="1">
      <alignment horizontal="center" vertical="top"/>
    </xf>
    <xf numFmtId="41" fontId="5" fillId="2" borderId="0" xfId="5" applyNumberFormat="1" applyFont="1" applyFill="1" applyBorder="1" applyAlignment="1">
      <alignment horizontal="center" vertical="top"/>
    </xf>
    <xf numFmtId="41" fontId="5" fillId="2" borderId="8" xfId="5" applyNumberFormat="1" applyFont="1" applyFill="1" applyBorder="1" applyAlignment="1">
      <alignment horizontal="center" vertical="top"/>
    </xf>
    <xf numFmtId="165" fontId="5" fillId="2" borderId="7" xfId="1" applyNumberFormat="1" applyFont="1" applyFill="1" applyBorder="1" applyAlignment="1">
      <alignment horizontal="center" vertical="top"/>
    </xf>
    <xf numFmtId="165" fontId="5" fillId="2" borderId="8" xfId="1" applyNumberFormat="1" applyFont="1" applyFill="1" applyBorder="1" applyAlignment="1">
      <alignment horizontal="center" vertical="top"/>
    </xf>
    <xf numFmtId="0" fontId="5" fillId="2" borderId="3" xfId="3" applyFont="1" applyFill="1" applyBorder="1" applyAlignment="1">
      <alignment horizontal="left" vertical="top"/>
    </xf>
    <xf numFmtId="41" fontId="5" fillId="2" borderId="9" xfId="5" applyNumberFormat="1" applyFont="1" applyFill="1" applyBorder="1" applyAlignment="1">
      <alignment horizontal="center" vertical="top"/>
    </xf>
    <xf numFmtId="41" fontId="5" fillId="2" borderId="10" xfId="5" applyNumberFormat="1" applyFont="1" applyFill="1" applyBorder="1" applyAlignment="1">
      <alignment horizontal="center" vertical="top"/>
    </xf>
    <xf numFmtId="41" fontId="5" fillId="2" borderId="11" xfId="5" applyNumberFormat="1" applyFont="1" applyFill="1" applyBorder="1" applyAlignment="1">
      <alignment horizontal="center" vertical="top"/>
    </xf>
    <xf numFmtId="165" fontId="6" fillId="2" borderId="9" xfId="3" applyNumberFormat="1" applyFont="1" applyFill="1" applyBorder="1" applyAlignment="1">
      <alignment horizontal="center" vertical="top"/>
    </xf>
    <xf numFmtId="165" fontId="6" fillId="2" borderId="11" xfId="3" applyNumberFormat="1" applyFont="1" applyFill="1" applyBorder="1" applyAlignment="1">
      <alignment horizontal="center" vertical="top"/>
    </xf>
    <xf numFmtId="0" fontId="5" fillId="0" borderId="0" xfId="3" applyFont="1" applyBorder="1" applyAlignment="1">
      <alignment horizontal="left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41" fontId="6" fillId="0" borderId="0" xfId="5" applyNumberFormat="1" applyFont="1" applyAlignment="1">
      <alignment vertical="top"/>
    </xf>
    <xf numFmtId="166" fontId="6" fillId="0" borderId="0" xfId="5" applyFont="1" applyAlignment="1">
      <alignment vertical="top"/>
    </xf>
    <xf numFmtId="0" fontId="6" fillId="0" borderId="0" xfId="3" applyFont="1" applyFill="1" applyBorder="1" applyAlignment="1">
      <alignment horizontal="left" vertical="center"/>
    </xf>
    <xf numFmtId="41" fontId="6" fillId="0" borderId="0" xfId="3" applyNumberFormat="1" applyFont="1" applyFill="1" applyBorder="1" applyAlignment="1">
      <alignment horizontal="center" vertical="center"/>
    </xf>
    <xf numFmtId="166" fontId="6" fillId="0" borderId="0" xfId="5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6" fillId="0" borderId="0" xfId="6" applyFont="1" applyBorder="1" applyAlignment="1">
      <alignment vertical="top"/>
    </xf>
    <xf numFmtId="165" fontId="11" fillId="0" borderId="0" xfId="6" applyNumberFormat="1" applyFont="1" applyBorder="1" applyAlignment="1">
      <alignment horizontal="centerContinuous" vertical="top"/>
    </xf>
    <xf numFmtId="0" fontId="17" fillId="0" borderId="0" xfId="6" applyFont="1" applyBorder="1" applyAlignment="1">
      <alignment vertical="top"/>
    </xf>
    <xf numFmtId="41" fontId="11" fillId="0" borderId="0" xfId="6" applyNumberFormat="1" applyFont="1" applyBorder="1" applyAlignment="1">
      <alignment vertical="top"/>
    </xf>
    <xf numFmtId="41" fontId="18" fillId="0" borderId="0" xfId="6" applyNumberFormat="1" applyFont="1" applyBorder="1" applyAlignment="1">
      <alignment vertical="top"/>
    </xf>
    <xf numFmtId="41" fontId="6" fillId="0" borderId="0" xfId="6" applyNumberFormat="1" applyFont="1" applyBorder="1" applyAlignment="1">
      <alignment vertical="top"/>
    </xf>
    <xf numFmtId="41" fontId="3" fillId="0" borderId="0" xfId="6" applyNumberFormat="1" applyFont="1" applyBorder="1" applyAlignment="1">
      <alignment vertical="top"/>
    </xf>
    <xf numFmtId="0" fontId="5" fillId="2" borderId="1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41" fontId="2" fillId="2" borderId="4" xfId="9" applyNumberFormat="1" applyFont="1" applyFill="1" applyBorder="1" applyAlignment="1">
      <alignment horizontal="centerContinuous" vertical="top"/>
    </xf>
    <xf numFmtId="41" fontId="10" fillId="2" borderId="5" xfId="6" applyNumberFormat="1" applyFont="1" applyFill="1" applyBorder="1" applyAlignment="1">
      <alignment horizontal="centerContinuous" vertical="top"/>
    </xf>
    <xf numFmtId="41" fontId="10" fillId="2" borderId="6" xfId="6" applyNumberFormat="1" applyFont="1" applyFill="1" applyBorder="1" applyAlignment="1">
      <alignment horizontal="centerContinuous" vertical="top"/>
    </xf>
    <xf numFmtId="0" fontId="10" fillId="0" borderId="0" xfId="6" applyFont="1" applyFill="1" applyBorder="1" applyAlignment="1">
      <alignment horizontal="left" vertical="top"/>
    </xf>
    <xf numFmtId="41" fontId="5" fillId="2" borderId="5" xfId="6" applyNumberFormat="1" applyFont="1" applyFill="1" applyBorder="1" applyAlignment="1">
      <alignment horizontal="centerContinuous" vertical="top"/>
    </xf>
    <xf numFmtId="41" fontId="5" fillId="2" borderId="6" xfId="6" applyNumberFormat="1" applyFont="1" applyFill="1" applyBorder="1" applyAlignment="1">
      <alignment horizontal="centerContinuous" vertical="top"/>
    </xf>
    <xf numFmtId="165" fontId="10" fillId="0" borderId="0" xfId="6" applyNumberFormat="1" applyFont="1" applyFill="1" applyBorder="1" applyAlignment="1">
      <alignment vertical="top"/>
    </xf>
    <xf numFmtId="165" fontId="5" fillId="2" borderId="4" xfId="9" applyNumberFormat="1" applyFont="1" applyFill="1" applyBorder="1" applyAlignment="1">
      <alignment horizontal="centerContinuous" vertical="top"/>
    </xf>
    <xf numFmtId="165" fontId="5" fillId="2" borderId="6" xfId="9" applyNumberFormat="1" applyFont="1" applyFill="1" applyBorder="1" applyAlignment="1">
      <alignment horizontal="centerContinuous" vertical="top"/>
    </xf>
    <xf numFmtId="0" fontId="10" fillId="0" borderId="0" xfId="6" applyFont="1" applyFill="1" applyBorder="1" applyAlignment="1">
      <alignment horizontal="center"/>
    </xf>
    <xf numFmtId="0" fontId="10" fillId="0" borderId="0" xfId="6" applyFont="1" applyFill="1" applyBorder="1" applyAlignment="1">
      <alignment horizontal="right"/>
    </xf>
    <xf numFmtId="165" fontId="10" fillId="0" borderId="0" xfId="6" applyNumberFormat="1" applyFont="1" applyFill="1" applyBorder="1" applyAlignment="1">
      <alignment horizontal="right"/>
    </xf>
    <xf numFmtId="165" fontId="10" fillId="2" borderId="7" xfId="6" applyNumberFormat="1" applyFont="1" applyFill="1" applyBorder="1" applyAlignment="1">
      <alignment horizontal="right" wrapText="1"/>
    </xf>
    <xf numFmtId="165" fontId="10" fillId="2" borderId="8" xfId="6" applyNumberFormat="1" applyFont="1" applyFill="1" applyBorder="1" applyAlignment="1">
      <alignment horizontal="right" wrapText="1"/>
    </xf>
    <xf numFmtId="0" fontId="5" fillId="0" borderId="0" xfId="6" applyFont="1" applyFill="1" applyBorder="1" applyAlignment="1"/>
    <xf numFmtId="165" fontId="10" fillId="0" borderId="0" xfId="6" applyNumberFormat="1" applyFont="1" applyFill="1" applyBorder="1" applyAlignment="1">
      <alignment horizontal="right" vertical="top"/>
    </xf>
    <xf numFmtId="165" fontId="10" fillId="2" borderId="9" xfId="6" applyNumberFormat="1" applyFont="1" applyFill="1" applyBorder="1" applyAlignment="1">
      <alignment horizontal="right" vertical="top"/>
    </xf>
    <xf numFmtId="165" fontId="10" fillId="2" borderId="11" xfId="6" applyNumberFormat="1" applyFont="1" applyFill="1" applyBorder="1" applyAlignment="1">
      <alignment horizontal="right" vertical="top"/>
    </xf>
    <xf numFmtId="0" fontId="11" fillId="0" borderId="0" xfId="6" applyFont="1" applyBorder="1" applyAlignment="1">
      <alignment vertical="top"/>
    </xf>
    <xf numFmtId="165" fontId="11" fillId="0" borderId="0" xfId="6" applyNumberFormat="1" applyFont="1" applyBorder="1" applyAlignment="1">
      <alignment vertical="top"/>
    </xf>
    <xf numFmtId="0" fontId="10" fillId="0" borderId="0" xfId="6" applyFont="1" applyFill="1" applyBorder="1" applyAlignment="1">
      <alignment vertical="top"/>
    </xf>
    <xf numFmtId="41" fontId="10" fillId="2" borderId="4" xfId="6" applyNumberFormat="1" applyFont="1" applyFill="1" applyBorder="1" applyAlignment="1">
      <alignment horizontal="center" vertical="top"/>
    </xf>
    <xf numFmtId="41" fontId="10" fillId="2" borderId="5" xfId="6" applyNumberFormat="1" applyFont="1" applyFill="1" applyBorder="1" applyAlignment="1">
      <alignment horizontal="center" vertical="top"/>
    </xf>
    <xf numFmtId="41" fontId="10" fillId="2" borderId="6" xfId="6" applyNumberFormat="1" applyFont="1" applyFill="1" applyBorder="1" applyAlignment="1">
      <alignment horizontal="right" vertical="top"/>
    </xf>
    <xf numFmtId="166" fontId="10" fillId="0" borderId="0" xfId="6" applyNumberFormat="1" applyFont="1" applyFill="1" applyBorder="1" applyAlignment="1">
      <alignment horizontal="right" vertical="top"/>
    </xf>
    <xf numFmtId="41" fontId="5" fillId="2" borderId="4" xfId="6" applyNumberFormat="1" applyFont="1" applyFill="1" applyBorder="1" applyAlignment="1">
      <alignment horizontal="center" vertical="top"/>
    </xf>
    <xf numFmtId="41" fontId="5" fillId="2" borderId="5" xfId="6" applyNumberFormat="1" applyFont="1" applyFill="1" applyBorder="1" applyAlignment="1">
      <alignment horizontal="right" vertical="top"/>
    </xf>
    <xf numFmtId="41" fontId="5" fillId="2" borderId="6" xfId="6" applyNumberFormat="1" applyFont="1" applyFill="1" applyBorder="1" applyAlignment="1">
      <alignment horizontal="right" vertical="top"/>
    </xf>
    <xf numFmtId="165" fontId="10" fillId="2" borderId="4" xfId="6" applyNumberFormat="1" applyFont="1" applyFill="1" applyBorder="1" applyAlignment="1">
      <alignment horizontal="center" vertical="top"/>
    </xf>
    <xf numFmtId="165" fontId="10" fillId="2" borderId="6" xfId="6" applyNumberFormat="1" applyFont="1" applyFill="1" applyBorder="1" applyAlignment="1">
      <alignment horizontal="center" vertical="top"/>
    </xf>
    <xf numFmtId="0" fontId="10" fillId="2" borderId="2" xfId="6" applyFont="1" applyFill="1" applyBorder="1" applyAlignment="1">
      <alignment vertical="top"/>
    </xf>
    <xf numFmtId="41" fontId="10" fillId="2" borderId="7" xfId="6" applyNumberFormat="1" applyFont="1" applyFill="1" applyBorder="1" applyAlignment="1">
      <alignment horizontal="center" vertical="top"/>
    </xf>
    <xf numFmtId="41" fontId="10" fillId="2" borderId="0" xfId="6" applyNumberFormat="1" applyFont="1" applyFill="1" applyBorder="1" applyAlignment="1">
      <alignment horizontal="center" vertical="top"/>
    </xf>
    <xf numFmtId="41" fontId="10" fillId="2" borderId="8" xfId="6" applyNumberFormat="1" applyFont="1" applyFill="1" applyBorder="1" applyAlignment="1">
      <alignment horizontal="center" vertical="top"/>
    </xf>
    <xf numFmtId="41" fontId="5" fillId="2" borderId="7" xfId="6" applyNumberFormat="1" applyFont="1" applyFill="1" applyBorder="1" applyAlignment="1">
      <alignment horizontal="center" vertical="top"/>
    </xf>
    <xf numFmtId="41" fontId="5" fillId="2" borderId="0" xfId="6" applyNumberFormat="1" applyFont="1" applyFill="1" applyBorder="1" applyAlignment="1">
      <alignment horizontal="center" vertical="top"/>
    </xf>
    <xf numFmtId="41" fontId="5" fillId="2" borderId="8" xfId="6" applyNumberFormat="1" applyFont="1" applyFill="1" applyBorder="1" applyAlignment="1">
      <alignment horizontal="center" vertical="top"/>
    </xf>
    <xf numFmtId="165" fontId="10" fillId="2" borderId="7" xfId="6" applyNumberFormat="1" applyFont="1" applyFill="1" applyBorder="1" applyAlignment="1">
      <alignment vertical="top"/>
    </xf>
    <xf numFmtId="165" fontId="10" fillId="2" borderId="8" xfId="6" applyNumberFormat="1" applyFont="1" applyFill="1" applyBorder="1" applyAlignment="1">
      <alignment vertical="top"/>
    </xf>
    <xf numFmtId="0" fontId="11" fillId="2" borderId="3" xfId="6" applyFont="1" applyFill="1" applyBorder="1" applyAlignment="1">
      <alignment vertical="top"/>
    </xf>
    <xf numFmtId="0" fontId="11" fillId="0" borderId="0" xfId="6" applyFont="1" applyFill="1" applyBorder="1" applyAlignment="1">
      <alignment vertical="top"/>
    </xf>
    <xf numFmtId="41" fontId="11" fillId="2" borderId="9" xfId="6" applyNumberFormat="1" applyFont="1" applyFill="1" applyBorder="1" applyAlignment="1">
      <alignment horizontal="center" vertical="top"/>
    </xf>
    <xf numFmtId="41" fontId="11" fillId="2" borderId="10" xfId="6" applyNumberFormat="1" applyFont="1" applyFill="1" applyBorder="1" applyAlignment="1">
      <alignment horizontal="center" vertical="top"/>
    </xf>
    <xf numFmtId="41" fontId="11" fillId="2" borderId="11" xfId="6" applyNumberFormat="1" applyFont="1" applyFill="1" applyBorder="1" applyAlignment="1">
      <alignment vertical="top"/>
    </xf>
    <xf numFmtId="41" fontId="6" fillId="2" borderId="9" xfId="6" applyNumberFormat="1" applyFont="1" applyFill="1" applyBorder="1" applyAlignment="1">
      <alignment horizontal="center" vertical="top"/>
    </xf>
    <xf numFmtId="41" fontId="6" fillId="2" borderId="10" xfId="6" applyNumberFormat="1" applyFont="1" applyFill="1" applyBorder="1" applyAlignment="1">
      <alignment vertical="top"/>
    </xf>
    <xf numFmtId="41" fontId="6" fillId="2" borderId="11" xfId="6" applyNumberFormat="1" applyFont="1" applyFill="1" applyBorder="1" applyAlignment="1">
      <alignment vertical="top"/>
    </xf>
    <xf numFmtId="165" fontId="11" fillId="0" borderId="0" xfId="6" applyNumberFormat="1" applyFont="1" applyFill="1" applyBorder="1" applyAlignment="1">
      <alignment vertical="top"/>
    </xf>
    <xf numFmtId="165" fontId="11" fillId="2" borderId="9" xfId="6" applyNumberFormat="1" applyFont="1" applyFill="1" applyBorder="1" applyAlignment="1">
      <alignment vertical="top"/>
    </xf>
    <xf numFmtId="165" fontId="11" fillId="2" borderId="11" xfId="6" applyNumberFormat="1" applyFont="1" applyFill="1" applyBorder="1" applyAlignment="1">
      <alignment vertical="top"/>
    </xf>
    <xf numFmtId="0" fontId="6" fillId="0" borderId="0" xfId="6" applyFont="1" applyFill="1" applyBorder="1" applyAlignment="1">
      <alignment vertical="top"/>
    </xf>
    <xf numFmtId="0" fontId="14" fillId="0" borderId="0" xfId="7" applyFont="1" applyBorder="1" applyAlignment="1">
      <alignment vertical="top"/>
    </xf>
    <xf numFmtId="41" fontId="19" fillId="0" borderId="0" xfId="7" applyNumberFormat="1" applyFont="1" applyBorder="1" applyAlignment="1">
      <alignment horizontal="center" vertical="top"/>
    </xf>
    <xf numFmtId="3" fontId="14" fillId="0" borderId="0" xfId="7" applyNumberFormat="1" applyFont="1" applyBorder="1" applyAlignment="1">
      <alignment horizontal="center" vertical="top"/>
    </xf>
    <xf numFmtId="165" fontId="14" fillId="0" borderId="0" xfId="7" applyNumberFormat="1" applyFont="1" applyBorder="1" applyAlignment="1">
      <alignment horizontal="center" vertical="top"/>
    </xf>
    <xf numFmtId="41" fontId="11" fillId="0" borderId="0" xfId="6" applyNumberFormat="1" applyFont="1" applyBorder="1" applyAlignment="1">
      <alignment horizontal="center" vertical="top"/>
    </xf>
    <xf numFmtId="41" fontId="6" fillId="0" borderId="0" xfId="6" applyNumberFormat="1" applyFont="1" applyBorder="1" applyAlignment="1">
      <alignment horizontal="center" vertical="top"/>
    </xf>
    <xf numFmtId="0" fontId="11" fillId="0" borderId="0" xfId="6" applyFont="1" applyBorder="1" applyAlignment="1">
      <alignment vertical="center" wrapText="1"/>
    </xf>
    <xf numFmtId="0" fontId="11" fillId="0" borderId="0" xfId="6" applyFont="1" applyBorder="1" applyAlignment="1">
      <alignment vertical="center"/>
    </xf>
    <xf numFmtId="165" fontId="11" fillId="0" borderId="0" xfId="6" applyNumberFormat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0" xfId="6" applyFont="1"/>
    <xf numFmtId="165" fontId="11" fillId="0" borderId="0" xfId="6" applyNumberFormat="1" applyFont="1" applyBorder="1" applyAlignment="1">
      <alignment horizontal="centerContinuous"/>
    </xf>
    <xf numFmtId="0" fontId="17" fillId="0" borderId="0" xfId="6" applyFont="1" applyAlignment="1"/>
    <xf numFmtId="41" fontId="11" fillId="0" borderId="0" xfId="6" applyNumberFormat="1" applyFont="1" applyBorder="1" applyAlignment="1"/>
    <xf numFmtId="41" fontId="18" fillId="0" borderId="0" xfId="6" applyNumberFormat="1" applyFont="1" applyBorder="1" applyAlignment="1"/>
    <xf numFmtId="0" fontId="17" fillId="0" borderId="0" xfId="6" applyFont="1" applyBorder="1" applyAlignment="1"/>
    <xf numFmtId="41" fontId="6" fillId="0" borderId="0" xfId="6" applyNumberFormat="1" applyFont="1" applyBorder="1" applyAlignment="1"/>
    <xf numFmtId="41" fontId="3" fillId="0" borderId="0" xfId="6" applyNumberFormat="1" applyFont="1" applyBorder="1" applyAlignment="1"/>
    <xf numFmtId="0" fontId="10" fillId="2" borderId="1" xfId="6" applyFont="1" applyFill="1" applyBorder="1" applyAlignment="1">
      <alignment horizontal="center"/>
    </xf>
    <xf numFmtId="41" fontId="2" fillId="2" borderId="4" xfId="9" applyNumberFormat="1" applyFont="1" applyFill="1" applyBorder="1" applyAlignment="1">
      <alignment horizontal="centerContinuous"/>
    </xf>
    <xf numFmtId="41" fontId="10" fillId="2" borderId="5" xfId="6" applyNumberFormat="1" applyFont="1" applyFill="1" applyBorder="1" applyAlignment="1">
      <alignment horizontal="centerContinuous"/>
    </xf>
    <xf numFmtId="41" fontId="10" fillId="2" borderId="6" xfId="6" applyNumberFormat="1" applyFont="1" applyFill="1" applyBorder="1" applyAlignment="1">
      <alignment horizontal="centerContinuous"/>
    </xf>
    <xf numFmtId="0" fontId="10" fillId="0" borderId="0" xfId="6" applyFont="1" applyFill="1" applyBorder="1" applyAlignment="1">
      <alignment horizontal="left"/>
    </xf>
    <xf numFmtId="41" fontId="5" fillId="2" borderId="5" xfId="6" applyNumberFormat="1" applyFont="1" applyFill="1" applyBorder="1" applyAlignment="1">
      <alignment horizontal="centerContinuous"/>
    </xf>
    <xf numFmtId="41" fontId="5" fillId="2" borderId="6" xfId="6" applyNumberFormat="1" applyFont="1" applyFill="1" applyBorder="1" applyAlignment="1">
      <alignment horizontal="centerContinuous"/>
    </xf>
    <xf numFmtId="165" fontId="10" fillId="0" borderId="0" xfId="6" applyNumberFormat="1" applyFont="1" applyFill="1" applyBorder="1"/>
    <xf numFmtId="165" fontId="5" fillId="2" borderId="4" xfId="9" applyNumberFormat="1" applyFont="1" applyFill="1" applyBorder="1" applyAlignment="1">
      <alignment horizontal="centerContinuous"/>
    </xf>
    <xf numFmtId="165" fontId="5" fillId="2" borderId="6" xfId="9" applyNumberFormat="1" applyFont="1" applyFill="1" applyBorder="1" applyAlignment="1">
      <alignment horizontal="centerContinuous"/>
    </xf>
    <xf numFmtId="0" fontId="5" fillId="0" borderId="0" xfId="6" applyFont="1" applyFill="1"/>
    <xf numFmtId="165" fontId="10" fillId="2" borderId="9" xfId="6" applyNumberFormat="1" applyFont="1" applyFill="1" applyBorder="1" applyAlignment="1">
      <alignment horizontal="right"/>
    </xf>
    <xf numFmtId="165" fontId="10" fillId="2" borderId="11" xfId="6" applyNumberFormat="1" applyFont="1" applyFill="1" applyBorder="1" applyAlignment="1">
      <alignment horizontal="right"/>
    </xf>
    <xf numFmtId="0" fontId="6" fillId="0" borderId="0" xfId="6" applyFont="1" applyFill="1"/>
    <xf numFmtId="0" fontId="11" fillId="2" borderId="1" xfId="6" applyFont="1" applyFill="1" applyBorder="1"/>
    <xf numFmtId="0" fontId="11" fillId="0" borderId="0" xfId="6" applyFont="1" applyFill="1"/>
    <xf numFmtId="41" fontId="11" fillId="2" borderId="4" xfId="6" applyNumberFormat="1" applyFont="1" applyFill="1" applyBorder="1" applyAlignment="1">
      <alignment horizontal="center"/>
    </xf>
    <xf numFmtId="41" fontId="11" fillId="2" borderId="5" xfId="6" applyNumberFormat="1" applyFont="1" applyFill="1" applyBorder="1" applyAlignment="1">
      <alignment horizontal="center"/>
    </xf>
    <xf numFmtId="41" fontId="11" fillId="2" borderId="6" xfId="6" applyNumberFormat="1" applyFont="1" applyFill="1" applyBorder="1" applyAlignment="1">
      <alignment horizontal="right"/>
    </xf>
    <xf numFmtId="166" fontId="11" fillId="0" borderId="0" xfId="6" applyNumberFormat="1" applyFont="1" applyFill="1" applyAlignment="1">
      <alignment horizontal="right"/>
    </xf>
    <xf numFmtId="41" fontId="6" fillId="2" borderId="4" xfId="6" applyNumberFormat="1" applyFont="1" applyFill="1" applyBorder="1" applyAlignment="1">
      <alignment horizontal="center"/>
    </xf>
    <xf numFmtId="41" fontId="6" fillId="2" borderId="5" xfId="6" applyNumberFormat="1" applyFont="1" applyFill="1" applyBorder="1" applyAlignment="1">
      <alignment horizontal="right"/>
    </xf>
    <xf numFmtId="41" fontId="6" fillId="2" borderId="6" xfId="6" applyNumberFormat="1" applyFont="1" applyFill="1" applyBorder="1" applyAlignment="1">
      <alignment horizontal="right"/>
    </xf>
    <xf numFmtId="165" fontId="11" fillId="0" borderId="0" xfId="6" applyNumberFormat="1" applyFont="1" applyFill="1"/>
    <xf numFmtId="165" fontId="11" fillId="2" borderId="4" xfId="6" applyNumberFormat="1" applyFont="1" applyFill="1" applyBorder="1" applyAlignment="1">
      <alignment horizontal="center"/>
    </xf>
    <xf numFmtId="165" fontId="11" fillId="2" borderId="6" xfId="6" applyNumberFormat="1" applyFont="1" applyFill="1" applyBorder="1" applyAlignment="1">
      <alignment horizontal="center"/>
    </xf>
    <xf numFmtId="0" fontId="10" fillId="2" borderId="2" xfId="6" applyFont="1" applyFill="1" applyBorder="1" applyAlignment="1">
      <alignment horizontal="left"/>
    </xf>
    <xf numFmtId="0" fontId="10" fillId="0" borderId="0" xfId="6" applyFont="1" applyFill="1"/>
    <xf numFmtId="41" fontId="10" fillId="2" borderId="7" xfId="6" applyNumberFormat="1" applyFont="1" applyFill="1" applyBorder="1" applyAlignment="1">
      <alignment horizontal="center"/>
    </xf>
    <xf numFmtId="41" fontId="10" fillId="2" borderId="0" xfId="6" applyNumberFormat="1" applyFont="1" applyFill="1" applyBorder="1" applyAlignment="1">
      <alignment horizontal="center"/>
    </xf>
    <xf numFmtId="41" fontId="10" fillId="2" borderId="8" xfId="6" applyNumberFormat="1" applyFont="1" applyFill="1" applyBorder="1" applyAlignment="1">
      <alignment horizontal="center"/>
    </xf>
    <xf numFmtId="166" fontId="10" fillId="0" borderId="0" xfId="6" applyNumberFormat="1" applyFont="1" applyFill="1" applyAlignment="1">
      <alignment horizontal="right"/>
    </xf>
    <xf numFmtId="41" fontId="5" fillId="2" borderId="7" xfId="6" applyNumberFormat="1" applyFont="1" applyFill="1" applyBorder="1" applyAlignment="1">
      <alignment horizontal="center"/>
    </xf>
    <xf numFmtId="41" fontId="5" fillId="2" borderId="0" xfId="6" applyNumberFormat="1" applyFont="1" applyFill="1" applyBorder="1" applyAlignment="1">
      <alignment horizontal="center"/>
    </xf>
    <xf numFmtId="41" fontId="5" fillId="2" borderId="8" xfId="6" applyNumberFormat="1" applyFont="1" applyFill="1" applyBorder="1" applyAlignment="1">
      <alignment horizontal="center"/>
    </xf>
    <xf numFmtId="165" fontId="10" fillId="0" borderId="0" xfId="6" applyNumberFormat="1" applyFont="1" applyFill="1"/>
    <xf numFmtId="165" fontId="10" fillId="2" borderId="7" xfId="6" applyNumberFormat="1" applyFont="1" applyFill="1" applyBorder="1" applyAlignment="1">
      <alignment horizontal="center" vertical="top"/>
    </xf>
    <xf numFmtId="165" fontId="10" fillId="2" borderId="8" xfId="6" applyNumberFormat="1" applyFont="1" applyFill="1" applyBorder="1" applyAlignment="1">
      <alignment horizontal="center" vertical="top"/>
    </xf>
    <xf numFmtId="0" fontId="11" fillId="2" borderId="3" xfId="6" applyFont="1" applyFill="1" applyBorder="1"/>
    <xf numFmtId="0" fontId="11" fillId="0" borderId="0" xfId="6" applyFont="1"/>
    <xf numFmtId="41" fontId="11" fillId="2" borderId="9" xfId="6" applyNumberFormat="1" applyFont="1" applyFill="1" applyBorder="1"/>
    <xf numFmtId="41" fontId="11" fillId="2" borderId="10" xfId="6" applyNumberFormat="1" applyFont="1" applyFill="1" applyBorder="1"/>
    <xf numFmtId="41" fontId="20" fillId="2" borderId="11" xfId="6" applyNumberFormat="1" applyFont="1" applyFill="1" applyBorder="1"/>
    <xf numFmtId="41" fontId="6" fillId="2" borderId="9" xfId="6" applyNumberFormat="1" applyFont="1" applyFill="1" applyBorder="1"/>
    <xf numFmtId="41" fontId="6" fillId="2" borderId="10" xfId="6" applyNumberFormat="1" applyFont="1" applyFill="1" applyBorder="1"/>
    <xf numFmtId="41" fontId="14" fillId="2" borderId="11" xfId="6" applyNumberFormat="1" applyFont="1" applyFill="1" applyBorder="1"/>
    <xf numFmtId="165" fontId="11" fillId="0" borderId="0" xfId="6" applyNumberFormat="1" applyFont="1"/>
    <xf numFmtId="165" fontId="11" fillId="2" borderId="9" xfId="6" applyNumberFormat="1" applyFont="1" applyFill="1" applyBorder="1"/>
    <xf numFmtId="165" fontId="11" fillId="2" borderId="11" xfId="6" applyNumberFormat="1" applyFont="1" applyFill="1" applyBorder="1"/>
    <xf numFmtId="41" fontId="11" fillId="0" borderId="0" xfId="6" applyNumberFormat="1" applyFont="1"/>
    <xf numFmtId="41" fontId="6" fillId="0" borderId="0" xfId="6" applyNumberFormat="1" applyFont="1"/>
    <xf numFmtId="3" fontId="6" fillId="0" borderId="0" xfId="0" applyNumberFormat="1" applyFont="1" applyBorder="1" applyAlignment="1">
      <alignment horizontal="left" vertical="center" wrapText="1"/>
    </xf>
    <xf numFmtId="0" fontId="11" fillId="0" borderId="0" xfId="6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11" fillId="0" borderId="0" xfId="6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2" applyFont="1" applyFill="1" applyBorder="1" applyAlignment="1">
      <alignment vertical="top"/>
    </xf>
    <xf numFmtId="41" fontId="6" fillId="0" borderId="0" xfId="2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165" fontId="6" fillId="0" borderId="0" xfId="9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167" fontId="5" fillId="0" borderId="2" xfId="9" applyNumberFormat="1" applyFont="1" applyFill="1" applyBorder="1" applyAlignment="1">
      <alignment horizontal="centerContinuous" vertical="top"/>
    </xf>
    <xf numFmtId="41" fontId="5" fillId="2" borderId="5" xfId="9" applyNumberFormat="1" applyFont="1" applyFill="1" applyBorder="1" applyAlignment="1">
      <alignment horizontal="centerContinuous" vertical="top"/>
    </xf>
    <xf numFmtId="41" fontId="5" fillId="2" borderId="6" xfId="9" applyNumberFormat="1" applyFont="1" applyFill="1" applyBorder="1" applyAlignment="1">
      <alignment horizontal="centerContinuous"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wrapText="1"/>
    </xf>
    <xf numFmtId="3" fontId="10" fillId="0" borderId="2" xfId="6" applyNumberFormat="1" applyFont="1" applyFill="1" applyBorder="1" applyAlignment="1">
      <alignment horizontal="right"/>
    </xf>
    <xf numFmtId="165" fontId="6" fillId="0" borderId="0" xfId="9" applyNumberFormat="1" applyFont="1" applyFill="1" applyBorder="1" applyAlignment="1">
      <alignment horizontal="right"/>
    </xf>
    <xf numFmtId="0" fontId="5" fillId="0" borderId="0" xfId="2" applyFont="1" applyFill="1" applyBorder="1" applyAlignment="1"/>
    <xf numFmtId="3" fontId="5" fillId="0" borderId="2" xfId="5" applyNumberFormat="1" applyFont="1" applyFill="1" applyBorder="1" applyAlignment="1">
      <alignment horizontal="right" vertical="top"/>
    </xf>
    <xf numFmtId="165" fontId="6" fillId="0" borderId="0" xfId="9" applyNumberFormat="1" applyFont="1" applyFill="1" applyBorder="1" applyAlignment="1">
      <alignment horizontal="right" vertical="top"/>
    </xf>
    <xf numFmtId="0" fontId="6" fillId="0" borderId="0" xfId="9" applyFont="1" applyFill="1" applyBorder="1" applyAlignment="1">
      <alignment vertical="top"/>
    </xf>
    <xf numFmtId="41" fontId="6" fillId="0" borderId="0" xfId="9" applyNumberFormat="1" applyFont="1" applyFill="1" applyBorder="1" applyAlignment="1">
      <alignment vertical="top"/>
    </xf>
    <xf numFmtId="167" fontId="6" fillId="0" borderId="0" xfId="9" applyNumberFormat="1" applyFont="1" applyFill="1" applyBorder="1" applyAlignment="1">
      <alignment vertical="top"/>
    </xf>
    <xf numFmtId="0" fontId="6" fillId="2" borderId="1" xfId="9" applyFont="1" applyFill="1" applyBorder="1" applyAlignment="1">
      <alignment horizontal="right" vertical="top"/>
    </xf>
    <xf numFmtId="0" fontId="6" fillId="0" borderId="0" xfId="9" applyFont="1" applyFill="1" applyBorder="1" applyAlignment="1">
      <alignment horizontal="right" vertical="top"/>
    </xf>
    <xf numFmtId="41" fontId="6" fillId="2" borderId="4" xfId="9" applyNumberFormat="1" applyFont="1" applyFill="1" applyBorder="1" applyAlignment="1">
      <alignment horizontal="center" vertical="top"/>
    </xf>
    <xf numFmtId="41" fontId="6" fillId="2" borderId="5" xfId="9" applyNumberFormat="1" applyFont="1" applyFill="1" applyBorder="1" applyAlignment="1">
      <alignment horizontal="center" vertical="top"/>
    </xf>
    <xf numFmtId="41" fontId="6" fillId="2" borderId="6" xfId="9" applyNumberFormat="1" applyFont="1" applyFill="1" applyBorder="1" applyAlignment="1">
      <alignment horizontal="right" vertical="top"/>
    </xf>
    <xf numFmtId="167" fontId="5" fillId="0" borderId="0" xfId="9" applyNumberFormat="1" applyFont="1" applyFill="1" applyBorder="1" applyAlignment="1">
      <alignment horizontal="centerContinuous" vertical="top"/>
    </xf>
    <xf numFmtId="165" fontId="6" fillId="2" borderId="4" xfId="2" applyNumberFormat="1" applyFont="1" applyFill="1" applyBorder="1" applyAlignment="1">
      <alignment horizontal="center" vertical="top"/>
    </xf>
    <xf numFmtId="165" fontId="6" fillId="2" borderId="6" xfId="2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41" fontId="5" fillId="2" borderId="7" xfId="2" applyNumberFormat="1" applyFont="1" applyFill="1" applyBorder="1" applyAlignment="1">
      <alignment horizontal="center" vertical="top"/>
    </xf>
    <xf numFmtId="41" fontId="5" fillId="2" borderId="0" xfId="2" applyNumberFormat="1" applyFont="1" applyFill="1" applyBorder="1" applyAlignment="1">
      <alignment horizontal="center" vertical="top"/>
    </xf>
    <xf numFmtId="41" fontId="5" fillId="2" borderId="8" xfId="2" applyNumberFormat="1" applyFont="1" applyFill="1" applyBorder="1" applyAlignment="1">
      <alignment horizontal="center" vertical="top"/>
    </xf>
    <xf numFmtId="3" fontId="10" fillId="0" borderId="0" xfId="6" applyNumberFormat="1" applyFont="1" applyFill="1" applyBorder="1" applyAlignment="1">
      <alignment horizontal="right"/>
    </xf>
    <xf numFmtId="165" fontId="5" fillId="2" borderId="7" xfId="9" applyNumberFormat="1" applyFont="1" applyFill="1" applyBorder="1" applyAlignment="1">
      <alignment vertical="top"/>
    </xf>
    <xf numFmtId="165" fontId="5" fillId="2" borderId="8" xfId="9" applyNumberFormat="1" applyFont="1" applyFill="1" applyBorder="1" applyAlignment="1">
      <alignment vertical="top"/>
    </xf>
    <xf numFmtId="0" fontId="6" fillId="2" borderId="3" xfId="9" applyFont="1" applyFill="1" applyBorder="1" applyAlignment="1">
      <alignment vertical="top"/>
    </xf>
    <xf numFmtId="41" fontId="6" fillId="2" borderId="9" xfId="9" applyNumberFormat="1" applyFont="1" applyFill="1" applyBorder="1" applyAlignment="1">
      <alignment horizontal="center" vertical="top"/>
    </xf>
    <xf numFmtId="41" fontId="6" fillId="2" borderId="10" xfId="9" applyNumberFormat="1" applyFont="1" applyFill="1" applyBorder="1" applyAlignment="1">
      <alignment horizontal="center" vertical="top"/>
    </xf>
    <xf numFmtId="41" fontId="20" fillId="2" borderId="11" xfId="9" applyNumberFormat="1" applyFont="1" applyFill="1" applyBorder="1" applyAlignment="1">
      <alignment vertical="top"/>
    </xf>
    <xf numFmtId="3" fontId="5" fillId="0" borderId="0" xfId="5" applyNumberFormat="1" applyFont="1" applyFill="1" applyBorder="1" applyAlignment="1">
      <alignment horizontal="right" vertical="top"/>
    </xf>
    <xf numFmtId="41" fontId="14" fillId="2" borderId="11" xfId="9" applyNumberFormat="1" applyFont="1" applyFill="1" applyBorder="1" applyAlignment="1">
      <alignment vertical="top"/>
    </xf>
    <xf numFmtId="165" fontId="6" fillId="2" borderId="9" xfId="9" applyNumberFormat="1" applyFont="1" applyFill="1" applyBorder="1" applyAlignment="1">
      <alignment vertical="top"/>
    </xf>
    <xf numFmtId="165" fontId="6" fillId="2" borderId="11" xfId="9" applyNumberFormat="1" applyFont="1" applyFill="1" applyBorder="1" applyAlignment="1">
      <alignment vertical="top"/>
    </xf>
    <xf numFmtId="41" fontId="14" fillId="0" borderId="0" xfId="7" applyNumberFormat="1" applyFont="1" applyFill="1" applyBorder="1" applyAlignment="1">
      <alignment horizontal="center" vertical="top"/>
    </xf>
    <xf numFmtId="167" fontId="14" fillId="0" borderId="0" xfId="7" applyNumberFormat="1" applyFont="1" applyFill="1" applyBorder="1" applyAlignment="1">
      <alignment horizontal="center" vertical="top"/>
    </xf>
    <xf numFmtId="165" fontId="14" fillId="0" borderId="0" xfId="7" applyNumberFormat="1" applyFont="1" applyFill="1" applyBorder="1" applyAlignment="1">
      <alignment horizontal="center" vertical="top"/>
    </xf>
    <xf numFmtId="0" fontId="6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vertical="center"/>
    </xf>
    <xf numFmtId="165" fontId="6" fillId="0" borderId="0" xfId="9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2" fillId="2" borderId="4" xfId="0" applyNumberFormat="1" applyFont="1" applyFill="1" applyBorder="1" applyAlignment="1">
      <alignment horizontal="centerContinuous" wrapText="1"/>
    </xf>
    <xf numFmtId="165" fontId="5" fillId="2" borderId="5" xfId="0" applyNumberFormat="1" applyFont="1" applyFill="1" applyBorder="1" applyAlignment="1">
      <alignment horizontal="centerContinuous" wrapText="1"/>
    </xf>
    <xf numFmtId="41" fontId="5" fillId="2" borderId="6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Continuous" wrapText="1"/>
    </xf>
    <xf numFmtId="0" fontId="6" fillId="0" borderId="0" xfId="0" applyFont="1" applyFill="1" applyBorder="1"/>
    <xf numFmtId="0" fontId="5" fillId="0" borderId="0" xfId="0" applyFont="1" applyFill="1" applyBorder="1"/>
    <xf numFmtId="165" fontId="10" fillId="2" borderId="0" xfId="6" applyNumberFormat="1" applyFont="1" applyFill="1" applyBorder="1" applyAlignment="1">
      <alignment horizontal="right" wrapText="1"/>
    </xf>
    <xf numFmtId="41" fontId="5" fillId="2" borderId="8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 wrapText="1"/>
    </xf>
    <xf numFmtId="165" fontId="5" fillId="2" borderId="8" xfId="0" applyNumberFormat="1" applyFont="1" applyFill="1" applyBorder="1" applyAlignment="1">
      <alignment horizontal="right" wrapText="1"/>
    </xf>
    <xf numFmtId="41" fontId="5" fillId="2" borderId="9" xfId="0" applyNumberFormat="1" applyFont="1" applyFill="1" applyBorder="1" applyAlignment="1">
      <alignment horizontal="right"/>
    </xf>
    <xf numFmtId="165" fontId="5" fillId="2" borderId="10" xfId="5" applyNumberFormat="1" applyFont="1" applyFill="1" applyBorder="1" applyAlignment="1">
      <alignment horizontal="right" vertical="top"/>
    </xf>
    <xf numFmtId="41" fontId="5" fillId="2" borderId="1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>
      <alignment horizontal="right"/>
    </xf>
    <xf numFmtId="165" fontId="5" fillId="2" borderId="11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41" fontId="6" fillId="2" borderId="6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1" fontId="6" fillId="2" borderId="9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41" fontId="6" fillId="2" borderId="1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8" applyFont="1" applyFill="1" applyBorder="1" applyAlignment="1"/>
    <xf numFmtId="41" fontId="21" fillId="0" borderId="0" xfId="8" applyNumberFormat="1" applyFont="1" applyFill="1" applyBorder="1" applyAlignment="1">
      <alignment horizontal="center"/>
    </xf>
    <xf numFmtId="3" fontId="21" fillId="0" borderId="0" xfId="8" applyNumberFormat="1" applyFont="1" applyFill="1" applyBorder="1" applyAlignment="1">
      <alignment horizontal="center"/>
    </xf>
    <xf numFmtId="165" fontId="21" fillId="0" borderId="0" xfId="8" applyNumberFormat="1" applyFont="1" applyFill="1" applyBorder="1" applyAlignment="1">
      <alignment horizontal="center"/>
    </xf>
    <xf numFmtId="0" fontId="22" fillId="0" borderId="0" xfId="8" applyFont="1" applyFill="1" applyBorder="1"/>
    <xf numFmtId="0" fontId="22" fillId="0" borderId="0" xfId="8" applyFont="1" applyFill="1" applyBorder="1" applyAlignment="1">
      <alignment vertical="top"/>
    </xf>
    <xf numFmtId="41" fontId="22" fillId="0" borderId="0" xfId="3" applyNumberFormat="1" applyFont="1" applyFill="1" applyBorder="1" applyAlignment="1">
      <alignment horizontal="center" vertical="center"/>
    </xf>
    <xf numFmtId="166" fontId="22" fillId="0" borderId="0" xfId="5" applyNumberFormat="1" applyFont="1" applyFill="1" applyBorder="1" applyAlignment="1">
      <alignment vertical="center"/>
    </xf>
    <xf numFmtId="165" fontId="22" fillId="0" borderId="0" xfId="8" applyNumberFormat="1" applyFont="1" applyFill="1" applyBorder="1" applyAlignment="1">
      <alignment vertical="top"/>
    </xf>
    <xf numFmtId="165" fontId="22" fillId="0" borderId="0" xfId="8" applyNumberFormat="1" applyFont="1" applyFill="1" applyBorder="1" applyAlignment="1">
      <alignment horizontal="center" vertical="top"/>
    </xf>
    <xf numFmtId="41" fontId="22" fillId="0" borderId="0" xfId="8" applyNumberFormat="1" applyFont="1" applyFill="1" applyBorder="1" applyAlignment="1">
      <alignment horizontal="center" vertical="top"/>
    </xf>
    <xf numFmtId="41" fontId="22" fillId="0" borderId="0" xfId="8" applyNumberFormat="1" applyFont="1" applyFill="1" applyBorder="1" applyAlignment="1">
      <alignment vertical="top"/>
    </xf>
    <xf numFmtId="3" fontId="22" fillId="0" borderId="0" xfId="8" applyNumberFormat="1" applyFont="1" applyFill="1" applyBorder="1" applyAlignment="1">
      <alignment vertical="top"/>
    </xf>
    <xf numFmtId="0" fontId="21" fillId="0" borderId="0" xfId="10" applyFont="1" applyFill="1" applyBorder="1" applyAlignment="1">
      <alignment horizontal="center"/>
    </xf>
    <xf numFmtId="0" fontId="22" fillId="0" borderId="0" xfId="10" applyFont="1" applyFill="1" applyBorder="1" applyAlignment="1">
      <alignment horizontal="centerContinuous"/>
    </xf>
    <xf numFmtId="41" fontId="21" fillId="0" borderId="0" xfId="10" applyNumberFormat="1" applyFont="1" applyFill="1" applyAlignment="1">
      <alignment horizontal="center"/>
    </xf>
    <xf numFmtId="165" fontId="21" fillId="0" borderId="0" xfId="10" applyNumberFormat="1" applyFont="1" applyFill="1" applyAlignment="1">
      <alignment horizontal="center"/>
    </xf>
    <xf numFmtId="41" fontId="21" fillId="0" borderId="0" xfId="10" applyNumberFormat="1" applyFont="1" applyFill="1" applyAlignment="1">
      <alignment horizontal="right"/>
    </xf>
    <xf numFmtId="37" fontId="21" fillId="0" borderId="0" xfId="10" applyNumberFormat="1" applyFont="1" applyFill="1" applyAlignment="1">
      <alignment horizontal="center"/>
    </xf>
    <xf numFmtId="165" fontId="21" fillId="0" borderId="0" xfId="10" applyNumberFormat="1" applyFont="1" applyFill="1" applyBorder="1" applyAlignment="1">
      <alignment horizontal="center"/>
    </xf>
    <xf numFmtId="0" fontId="21" fillId="0" borderId="0" xfId="0" applyFont="1" applyAlignment="1">
      <alignment vertical="top"/>
    </xf>
    <xf numFmtId="0" fontId="22" fillId="0" borderId="0" xfId="10" applyFont="1" applyFill="1" applyBorder="1" applyAlignment="1">
      <alignment vertical="top"/>
    </xf>
    <xf numFmtId="0" fontId="21" fillId="0" borderId="0" xfId="10" applyFont="1" applyFill="1" applyBorder="1" applyAlignment="1">
      <alignment horizontal="center" vertical="top"/>
    </xf>
    <xf numFmtId="0" fontId="22" fillId="0" borderId="0" xfId="10" applyFont="1" applyFill="1" applyBorder="1" applyAlignment="1">
      <alignment horizontal="left" vertical="top"/>
    </xf>
    <xf numFmtId="0" fontId="22" fillId="0" borderId="0" xfId="10" applyFont="1" applyFill="1" applyBorder="1" applyAlignment="1">
      <alignment horizontal="right" vertical="top"/>
    </xf>
    <xf numFmtId="41" fontId="22" fillId="0" borderId="0" xfId="10" applyNumberFormat="1" applyFont="1" applyFill="1" applyBorder="1" applyAlignment="1">
      <alignment horizontal="center" vertical="top"/>
    </xf>
    <xf numFmtId="165" fontId="22" fillId="0" borderId="0" xfId="11" applyNumberFormat="1" applyFont="1" applyFill="1" applyBorder="1" applyAlignment="1">
      <alignment horizontal="center" vertical="top"/>
    </xf>
    <xf numFmtId="165" fontId="22" fillId="0" borderId="0" xfId="1" applyNumberFormat="1" applyFont="1" applyFill="1" applyBorder="1" applyAlignment="1">
      <alignment horizontal="center" vertical="top"/>
    </xf>
    <xf numFmtId="41" fontId="22" fillId="0" borderId="0" xfId="10" applyNumberFormat="1" applyFont="1" applyFill="1" applyBorder="1" applyAlignment="1">
      <alignment horizontal="right" vertical="top"/>
    </xf>
    <xf numFmtId="41" fontId="22" fillId="0" borderId="0" xfId="0" applyNumberFormat="1" applyFont="1"/>
    <xf numFmtId="37" fontId="22" fillId="0" borderId="0" xfId="10" applyNumberFormat="1" applyFont="1" applyFill="1" applyBorder="1" applyAlignment="1">
      <alignment horizontal="right" vertical="top"/>
    </xf>
    <xf numFmtId="165" fontId="22" fillId="0" borderId="0" xfId="10" applyNumberFormat="1" applyFont="1" applyFill="1" applyBorder="1" applyAlignment="1">
      <alignment horizontal="center" vertical="top"/>
    </xf>
    <xf numFmtId="41" fontId="22" fillId="0" borderId="0" xfId="12" applyNumberFormat="1" applyFont="1" applyFill="1" applyBorder="1" applyAlignment="1">
      <alignment horizontal="center" vertical="top"/>
    </xf>
    <xf numFmtId="0" fontId="22" fillId="0" borderId="0" xfId="11" applyFont="1" applyFill="1" applyBorder="1" applyAlignment="1">
      <alignment horizontal="left" vertical="top"/>
    </xf>
    <xf numFmtId="41" fontId="22" fillId="0" borderId="0" xfId="3" applyNumberFormat="1" applyFont="1" applyFill="1" applyAlignment="1">
      <alignment vertical="top"/>
    </xf>
    <xf numFmtId="0" fontId="22" fillId="0" borderId="0" xfId="3" applyFont="1" applyFill="1" applyAlignment="1">
      <alignment vertical="top"/>
    </xf>
    <xf numFmtId="0" fontId="22" fillId="0" borderId="0" xfId="8" applyFont="1" applyFill="1" applyBorder="1" applyAlignment="1">
      <alignment horizontal="centerContinuous"/>
    </xf>
    <xf numFmtId="41" fontId="24" fillId="0" borderId="0" xfId="8" applyNumberFormat="1" applyFont="1" applyFill="1" applyBorder="1" applyAlignment="1">
      <alignment horizontal="centerContinuous"/>
    </xf>
    <xf numFmtId="41" fontId="22" fillId="0" borderId="0" xfId="8" applyNumberFormat="1" applyFont="1" applyFill="1" applyBorder="1" applyAlignment="1">
      <alignment horizontal="centerContinuous"/>
    </xf>
    <xf numFmtId="3" fontId="22" fillId="0" borderId="0" xfId="8" applyNumberFormat="1" applyFont="1" applyFill="1" applyBorder="1" applyAlignment="1">
      <alignment horizontal="centerContinuous"/>
    </xf>
    <xf numFmtId="165" fontId="22" fillId="0" borderId="0" xfId="8" applyNumberFormat="1" applyFont="1" applyFill="1" applyBorder="1" applyAlignment="1">
      <alignment horizontal="centerContinuous"/>
    </xf>
    <xf numFmtId="0" fontId="23" fillId="2" borderId="1" xfId="8" applyFont="1" applyFill="1" applyBorder="1" applyAlignment="1">
      <alignment horizontal="centerContinuous"/>
    </xf>
    <xf numFmtId="0" fontId="23" fillId="0" borderId="7" xfId="8" applyFont="1" applyFill="1" applyBorder="1" applyAlignment="1">
      <alignment horizontal="centerContinuous"/>
    </xf>
    <xf numFmtId="41" fontId="23" fillId="2" borderId="4" xfId="8" applyNumberFormat="1" applyFont="1" applyFill="1" applyBorder="1" applyAlignment="1">
      <alignment horizontal="centerContinuous"/>
    </xf>
    <xf numFmtId="41" fontId="23" fillId="2" borderId="5" xfId="8" applyNumberFormat="1" applyFont="1" applyFill="1" applyBorder="1" applyAlignment="1">
      <alignment horizontal="centerContinuous"/>
    </xf>
    <xf numFmtId="41" fontId="23" fillId="2" borderId="6" xfId="8" applyNumberFormat="1" applyFont="1" applyFill="1" applyBorder="1" applyAlignment="1">
      <alignment horizontal="centerContinuous"/>
    </xf>
    <xf numFmtId="3" fontId="23" fillId="0" borderId="0" xfId="8" applyNumberFormat="1" applyFont="1" applyFill="1" applyBorder="1" applyAlignment="1"/>
    <xf numFmtId="165" fontId="23" fillId="0" borderId="0" xfId="8" applyNumberFormat="1" applyFont="1" applyFill="1" applyBorder="1" applyAlignment="1"/>
    <xf numFmtId="165" fontId="23" fillId="2" borderId="4" xfId="8" applyNumberFormat="1" applyFont="1" applyFill="1" applyBorder="1" applyAlignment="1">
      <alignment horizontal="centerContinuous"/>
    </xf>
    <xf numFmtId="165" fontId="23" fillId="2" borderId="6" xfId="8" applyNumberFormat="1" applyFont="1" applyFill="1" applyBorder="1" applyAlignment="1">
      <alignment horizontal="centerContinuous"/>
    </xf>
    <xf numFmtId="0" fontId="24" fillId="0" borderId="0" xfId="8" applyFont="1" applyFill="1" applyBorder="1"/>
    <xf numFmtId="0" fontId="21" fillId="0" borderId="7" xfId="8" applyFont="1" applyFill="1" applyBorder="1" applyAlignment="1">
      <alignment horizontal="center" wrapText="1"/>
    </xf>
    <xf numFmtId="41" fontId="21" fillId="2" borderId="7" xfId="6" applyNumberFormat="1" applyFont="1" applyFill="1" applyBorder="1" applyAlignment="1">
      <alignment horizontal="right" wrapText="1"/>
    </xf>
    <xf numFmtId="41" fontId="21" fillId="2" borderId="0" xfId="8" applyNumberFormat="1" applyFont="1" applyFill="1" applyBorder="1" applyAlignment="1">
      <alignment horizontal="right" wrapText="1"/>
    </xf>
    <xf numFmtId="41" fontId="21" fillId="2" borderId="8" xfId="6" applyNumberFormat="1" applyFont="1" applyFill="1" applyBorder="1" applyAlignment="1">
      <alignment horizontal="right"/>
    </xf>
    <xf numFmtId="3" fontId="21" fillId="0" borderId="0" xfId="8" applyNumberFormat="1" applyFont="1" applyFill="1" applyBorder="1" applyAlignment="1">
      <alignment horizontal="right"/>
    </xf>
    <xf numFmtId="165" fontId="21" fillId="0" borderId="0" xfId="8" applyNumberFormat="1" applyFont="1" applyFill="1" applyBorder="1" applyAlignment="1">
      <alignment horizontal="right"/>
    </xf>
    <xf numFmtId="165" fontId="21" fillId="2" borderId="7" xfId="8" applyNumberFormat="1" applyFont="1" applyFill="1" applyBorder="1" applyAlignment="1">
      <alignment horizontal="right" wrapText="1"/>
    </xf>
    <xf numFmtId="165" fontId="21" fillId="2" borderId="8" xfId="8" applyNumberFormat="1" applyFont="1" applyFill="1" applyBorder="1" applyAlignment="1">
      <alignment horizontal="right" wrapText="1"/>
    </xf>
    <xf numFmtId="0" fontId="21" fillId="2" borderId="3" xfId="8" applyFont="1" applyFill="1" applyBorder="1" applyAlignment="1">
      <alignment horizontal="left"/>
    </xf>
    <xf numFmtId="0" fontId="21" fillId="0" borderId="7" xfId="8" applyFont="1" applyFill="1" applyBorder="1" applyAlignment="1"/>
    <xf numFmtId="41" fontId="21" fillId="2" borderId="9" xfId="8" applyNumberFormat="1" applyFont="1" applyFill="1" applyBorder="1" applyAlignment="1">
      <alignment horizontal="right"/>
    </xf>
    <xf numFmtId="41" fontId="21" fillId="2" borderId="10" xfId="8" applyNumberFormat="1" applyFont="1" applyFill="1" applyBorder="1" applyAlignment="1">
      <alignment horizontal="right"/>
    </xf>
    <xf numFmtId="41" fontId="21" fillId="2" borderId="11" xfId="5" applyNumberFormat="1" applyFont="1" applyFill="1" applyBorder="1" applyAlignment="1">
      <alignment horizontal="right" vertical="top"/>
    </xf>
    <xf numFmtId="165" fontId="21" fillId="2" borderId="9" xfId="8" applyNumberFormat="1" applyFont="1" applyFill="1" applyBorder="1" applyAlignment="1">
      <alignment horizontal="right"/>
    </xf>
    <xf numFmtId="165" fontId="21" fillId="2" borderId="11" xfId="8" applyNumberFormat="1" applyFont="1" applyFill="1" applyBorder="1" applyAlignment="1">
      <alignment horizontal="right"/>
    </xf>
    <xf numFmtId="0" fontId="21" fillId="0" borderId="0" xfId="8" applyFont="1" applyFill="1" applyBorder="1" applyAlignment="1">
      <alignment vertical="top"/>
    </xf>
    <xf numFmtId="0" fontId="21" fillId="2" borderId="1" xfId="8" applyFont="1" applyFill="1" applyBorder="1" applyAlignment="1">
      <alignment horizontal="center"/>
    </xf>
    <xf numFmtId="0" fontId="22" fillId="0" borderId="0" xfId="8" applyFont="1" applyFill="1" applyBorder="1" applyAlignment="1"/>
    <xf numFmtId="41" fontId="22" fillId="2" borderId="4" xfId="8" applyNumberFormat="1" applyFont="1" applyFill="1" applyBorder="1" applyAlignment="1">
      <alignment horizontal="center"/>
    </xf>
    <xf numFmtId="41" fontId="22" fillId="2" borderId="5" xfId="8" applyNumberFormat="1" applyFont="1" applyFill="1" applyBorder="1" applyAlignment="1">
      <alignment horizontal="center"/>
    </xf>
    <xf numFmtId="41" fontId="22" fillId="2" borderId="6" xfId="8" applyNumberFormat="1" applyFont="1" applyFill="1" applyBorder="1" applyAlignment="1">
      <alignment horizontal="left"/>
    </xf>
    <xf numFmtId="3" fontId="22" fillId="0" borderId="0" xfId="8" applyNumberFormat="1" applyFont="1" applyFill="1" applyBorder="1" applyAlignment="1">
      <alignment horizontal="left"/>
    </xf>
    <xf numFmtId="165" fontId="22" fillId="0" borderId="0" xfId="8" applyNumberFormat="1" applyFont="1" applyFill="1" applyBorder="1" applyAlignment="1">
      <alignment horizontal="left"/>
    </xf>
    <xf numFmtId="165" fontId="22" fillId="2" borderId="4" xfId="8" applyNumberFormat="1" applyFont="1" applyFill="1" applyBorder="1" applyAlignment="1">
      <alignment horizontal="center"/>
    </xf>
    <xf numFmtId="165" fontId="22" fillId="2" borderId="6" xfId="8" applyNumberFormat="1" applyFont="1" applyFill="1" applyBorder="1" applyAlignment="1">
      <alignment horizontal="center"/>
    </xf>
    <xf numFmtId="0" fontId="22" fillId="0" borderId="0" xfId="8" applyFont="1" applyFill="1" applyBorder="1" applyAlignment="1">
      <alignment horizontal="left"/>
    </xf>
    <xf numFmtId="0" fontId="21" fillId="2" borderId="2" xfId="8" applyFont="1" applyFill="1" applyBorder="1" applyAlignment="1"/>
    <xf numFmtId="41" fontId="21" fillId="2" borderId="7" xfId="8" applyNumberFormat="1" applyFont="1" applyFill="1" applyBorder="1" applyAlignment="1">
      <alignment horizontal="center"/>
    </xf>
    <xf numFmtId="41" fontId="21" fillId="2" borderId="0" xfId="8" applyNumberFormat="1" applyFont="1" applyFill="1" applyBorder="1" applyAlignment="1">
      <alignment horizontal="center"/>
    </xf>
    <xf numFmtId="41" fontId="21" fillId="2" borderId="8" xfId="8" applyNumberFormat="1" applyFont="1" applyFill="1" applyBorder="1" applyAlignment="1">
      <alignment horizontal="center"/>
    </xf>
    <xf numFmtId="165" fontId="21" fillId="0" borderId="0" xfId="8" applyNumberFormat="1" applyFont="1" applyFill="1" applyBorder="1"/>
    <xf numFmtId="165" fontId="21" fillId="2" borderId="7" xfId="8" applyNumberFormat="1" applyFont="1" applyFill="1" applyBorder="1" applyAlignment="1">
      <alignment horizontal="center"/>
    </xf>
    <xf numFmtId="165" fontId="21" fillId="2" borderId="8" xfId="8" applyNumberFormat="1" applyFont="1" applyFill="1" applyBorder="1" applyAlignment="1">
      <alignment horizontal="center"/>
    </xf>
    <xf numFmtId="0" fontId="21" fillId="2" borderId="3" xfId="8" applyFont="1" applyFill="1" applyBorder="1" applyAlignment="1">
      <alignment horizontal="center"/>
    </xf>
    <xf numFmtId="41" fontId="22" fillId="2" borderId="9" xfId="8" applyNumberFormat="1" applyFont="1" applyFill="1" applyBorder="1" applyAlignment="1">
      <alignment horizontal="center"/>
    </xf>
    <xf numFmtId="41" fontId="22" fillId="2" borderId="10" xfId="8" applyNumberFormat="1" applyFont="1" applyFill="1" applyBorder="1" applyAlignment="1">
      <alignment horizontal="center"/>
    </xf>
    <xf numFmtId="41" fontId="22" fillId="2" borderId="11" xfId="8" applyNumberFormat="1" applyFont="1" applyFill="1" applyBorder="1" applyAlignment="1">
      <alignment horizontal="left"/>
    </xf>
    <xf numFmtId="165" fontId="22" fillId="2" borderId="9" xfId="8" applyNumberFormat="1" applyFont="1" applyFill="1" applyBorder="1" applyAlignment="1">
      <alignment horizontal="center"/>
    </xf>
    <xf numFmtId="165" fontId="22" fillId="2" borderId="11" xfId="8" applyNumberFormat="1" applyFont="1" applyFill="1" applyBorder="1" applyAlignment="1">
      <alignment horizontal="center"/>
    </xf>
    <xf numFmtId="0" fontId="25" fillId="0" borderId="0" xfId="8" applyFont="1" applyFill="1"/>
    <xf numFmtId="41" fontId="25" fillId="0" borderId="0" xfId="8" applyNumberFormat="1" applyFont="1" applyFill="1" applyBorder="1" applyAlignment="1">
      <alignment horizontal="center"/>
    </xf>
    <xf numFmtId="41" fontId="25" fillId="0" borderId="0" xfId="8" applyNumberFormat="1" applyFont="1" applyFill="1" applyBorder="1"/>
    <xf numFmtId="3" fontId="25" fillId="0" borderId="0" xfId="8" applyNumberFormat="1" applyFont="1" applyFill="1" applyBorder="1"/>
    <xf numFmtId="165" fontId="25" fillId="0" borderId="0" xfId="8" applyNumberFormat="1" applyFont="1" applyFill="1" applyBorder="1"/>
    <xf numFmtId="0" fontId="25" fillId="0" borderId="0" xfId="8" applyFont="1" applyFill="1" applyBorder="1"/>
    <xf numFmtId="0" fontId="26" fillId="0" borderId="0" xfId="7" applyFont="1" applyBorder="1" applyAlignment="1">
      <alignment vertical="top"/>
    </xf>
    <xf numFmtId="41" fontId="22" fillId="0" borderId="0" xfId="5" applyNumberFormat="1" applyFont="1" applyFill="1" applyAlignment="1">
      <alignment horizontal="center" vertical="top"/>
    </xf>
    <xf numFmtId="41" fontId="22" fillId="0" borderId="0" xfId="5" applyNumberFormat="1" applyFont="1" applyFill="1" applyAlignment="1">
      <alignment vertical="top"/>
    </xf>
    <xf numFmtId="166" fontId="22" fillId="0" borderId="0" xfId="5" applyFont="1" applyFill="1" applyAlignment="1">
      <alignment vertical="top"/>
    </xf>
    <xf numFmtId="165" fontId="22" fillId="0" borderId="0" xfId="3" applyNumberFormat="1" applyFont="1" applyFill="1" applyAlignment="1">
      <alignment vertical="top"/>
    </xf>
    <xf numFmtId="165" fontId="22" fillId="0" borderId="0" xfId="1" applyNumberFormat="1" applyFont="1" applyFill="1" applyAlignment="1">
      <alignment vertical="top"/>
    </xf>
    <xf numFmtId="165" fontId="22" fillId="0" borderId="0" xfId="1" applyNumberFormat="1" applyFont="1" applyFill="1" applyBorder="1" applyAlignment="1">
      <alignment vertical="top"/>
    </xf>
    <xf numFmtId="41" fontId="25" fillId="0" borderId="0" xfId="7" applyNumberFormat="1" applyFont="1" applyBorder="1" applyAlignment="1">
      <alignment horizontal="center" vertical="top"/>
    </xf>
    <xf numFmtId="3" fontId="25" fillId="0" borderId="0" xfId="7" applyNumberFormat="1" applyFont="1" applyFill="1" applyBorder="1" applyAlignment="1">
      <alignment horizontal="center" vertical="top"/>
    </xf>
    <xf numFmtId="165" fontId="25" fillId="0" borderId="0" xfId="7" applyNumberFormat="1" applyFont="1" applyFill="1" applyBorder="1" applyAlignment="1">
      <alignment vertical="top"/>
    </xf>
    <xf numFmtId="0" fontId="25" fillId="0" borderId="0" xfId="7" applyFont="1" applyFill="1" applyBorder="1" applyAlignment="1">
      <alignment vertical="top"/>
    </xf>
    <xf numFmtId="0" fontId="26" fillId="0" borderId="0" xfId="2" applyFont="1" applyBorder="1" applyAlignment="1">
      <alignment horizontal="left" vertical="top"/>
    </xf>
    <xf numFmtId="41" fontId="22" fillId="0" borderId="0" xfId="5" applyNumberFormat="1" applyFont="1" applyAlignment="1">
      <alignment horizontal="center" vertical="top"/>
    </xf>
    <xf numFmtId="41" fontId="21" fillId="0" borderId="0" xfId="2" applyNumberFormat="1" applyFont="1" applyBorder="1" applyAlignment="1">
      <alignment horizontal="left" vertical="top"/>
    </xf>
    <xf numFmtId="165" fontId="25" fillId="0" borderId="0" xfId="8" applyNumberFormat="1" applyFont="1" applyFill="1" applyBorder="1" applyAlignment="1">
      <alignment vertical="top"/>
    </xf>
    <xf numFmtId="165" fontId="25" fillId="0" borderId="0" xfId="8" applyNumberFormat="1" applyFont="1" applyBorder="1" applyAlignment="1">
      <alignment vertical="top"/>
    </xf>
    <xf numFmtId="0" fontId="25" fillId="0" borderId="0" xfId="8" applyFont="1" applyBorder="1" applyAlignment="1">
      <alignment vertical="top"/>
    </xf>
    <xf numFmtId="0" fontId="22" fillId="0" borderId="0" xfId="0" applyFont="1" applyFill="1" applyBorder="1" applyAlignment="1">
      <alignment vertical="top"/>
    </xf>
    <xf numFmtId="166" fontId="22" fillId="0" borderId="0" xfId="5" applyFont="1" applyFill="1"/>
    <xf numFmtId="165" fontId="22" fillId="0" borderId="0" xfId="1" applyNumberFormat="1" applyFont="1" applyFill="1"/>
    <xf numFmtId="0" fontId="22" fillId="0" borderId="0" xfId="3" applyFont="1" applyFill="1"/>
    <xf numFmtId="41" fontId="22" fillId="0" borderId="0" xfId="8" applyNumberFormat="1" applyFont="1" applyFill="1" applyBorder="1" applyAlignment="1">
      <alignment horizontal="center"/>
    </xf>
    <xf numFmtId="41" fontId="22" fillId="0" borderId="0" xfId="8" applyNumberFormat="1" applyFont="1" applyFill="1" applyBorder="1"/>
    <xf numFmtId="3" fontId="22" fillId="0" borderId="0" xfId="8" applyNumberFormat="1" applyFont="1" applyFill="1" applyBorder="1"/>
    <xf numFmtId="165" fontId="22" fillId="0" borderId="0" xfId="8" applyNumberFormat="1" applyFont="1" applyFill="1" applyBorder="1"/>
    <xf numFmtId="0" fontId="22" fillId="0" borderId="0" xfId="10" applyFont="1" applyFill="1" applyBorder="1"/>
    <xf numFmtId="0" fontId="22" fillId="0" borderId="0" xfId="10" applyFont="1" applyFill="1" applyBorder="1" applyAlignment="1">
      <alignment horizontal="right"/>
    </xf>
    <xf numFmtId="41" fontId="22" fillId="0" borderId="0" xfId="10" applyNumberFormat="1" applyFont="1" applyFill="1" applyBorder="1" applyAlignment="1">
      <alignment horizontal="center"/>
    </xf>
    <xf numFmtId="165" fontId="22" fillId="0" borderId="0" xfId="10" applyNumberFormat="1" applyFont="1" applyFill="1" applyBorder="1" applyAlignment="1">
      <alignment horizontal="center"/>
    </xf>
    <xf numFmtId="41" fontId="22" fillId="0" borderId="0" xfId="10" applyNumberFormat="1" applyFont="1" applyFill="1" applyBorder="1" applyAlignment="1">
      <alignment horizontal="right"/>
    </xf>
    <xf numFmtId="37" fontId="22" fillId="0" borderId="0" xfId="10" applyNumberFormat="1" applyFont="1" applyFill="1" applyBorder="1" applyAlignment="1">
      <alignment horizontal="center"/>
    </xf>
    <xf numFmtId="0" fontId="21" fillId="2" borderId="4" xfId="10" applyFont="1" applyFill="1" applyBorder="1" applyAlignment="1">
      <alignment horizontal="left"/>
    </xf>
    <xf numFmtId="0" fontId="22" fillId="2" borderId="6" xfId="10" applyFont="1" applyFill="1" applyBorder="1" applyAlignment="1">
      <alignment horizontal="left"/>
    </xf>
    <xf numFmtId="41" fontId="23" fillId="2" borderId="4" xfId="10" applyNumberFormat="1" applyFont="1" applyFill="1" applyBorder="1" applyAlignment="1">
      <alignment horizontal="centerContinuous"/>
    </xf>
    <xf numFmtId="165" fontId="21" fillId="2" borderId="5" xfId="10" applyNumberFormat="1" applyFont="1" applyFill="1" applyBorder="1" applyAlignment="1">
      <alignment horizontal="centerContinuous"/>
    </xf>
    <xf numFmtId="41" fontId="21" fillId="2" borderId="6" xfId="10" applyNumberFormat="1" applyFont="1" applyFill="1" applyBorder="1" applyAlignment="1">
      <alignment horizontal="centerContinuous"/>
    </xf>
    <xf numFmtId="165" fontId="21" fillId="2" borderId="4" xfId="10" applyNumberFormat="1" applyFont="1" applyFill="1" applyBorder="1" applyAlignment="1">
      <alignment horizontal="center"/>
    </xf>
    <xf numFmtId="165" fontId="21" fillId="2" borderId="6" xfId="10" applyNumberFormat="1" applyFont="1" applyFill="1" applyBorder="1" applyAlignment="1">
      <alignment horizontal="center"/>
    </xf>
    <xf numFmtId="165" fontId="21" fillId="2" borderId="0" xfId="10" applyNumberFormat="1" applyFont="1" applyFill="1" applyBorder="1" applyAlignment="1">
      <alignment horizontal="right" wrapText="1"/>
    </xf>
    <xf numFmtId="41" fontId="21" fillId="2" borderId="8" xfId="10" applyNumberFormat="1" applyFont="1" applyFill="1" applyBorder="1" applyAlignment="1">
      <alignment horizontal="right" wrapText="1"/>
    </xf>
    <xf numFmtId="37" fontId="21" fillId="0" borderId="0" xfId="10" applyNumberFormat="1" applyFont="1" applyFill="1" applyAlignment="1">
      <alignment horizontal="right"/>
    </xf>
    <xf numFmtId="165" fontId="21" fillId="2" borderId="7" xfId="11" applyNumberFormat="1" applyFont="1" applyFill="1" applyBorder="1" applyAlignment="1">
      <alignment horizontal="right" wrapText="1"/>
    </xf>
    <xf numFmtId="41" fontId="21" fillId="2" borderId="9" xfId="10" applyNumberFormat="1" applyFont="1" applyFill="1" applyBorder="1" applyAlignment="1">
      <alignment horizontal="right"/>
    </xf>
    <xf numFmtId="165" fontId="21" fillId="2" borderId="10" xfId="10" applyNumberFormat="1" applyFont="1" applyFill="1" applyBorder="1" applyAlignment="1">
      <alignment horizontal="right"/>
    </xf>
    <xf numFmtId="41" fontId="21" fillId="2" borderId="11" xfId="10" applyNumberFormat="1" applyFont="1" applyFill="1" applyBorder="1" applyAlignment="1">
      <alignment horizontal="right"/>
    </xf>
    <xf numFmtId="165" fontId="21" fillId="2" borderId="9" xfId="10" applyNumberFormat="1" applyFont="1" applyFill="1" applyBorder="1" applyAlignment="1">
      <alignment horizontal="right"/>
    </xf>
    <xf numFmtId="165" fontId="21" fillId="2" borderId="11" xfId="10" applyNumberFormat="1" applyFont="1" applyFill="1" applyBorder="1" applyAlignment="1">
      <alignment horizontal="right"/>
    </xf>
    <xf numFmtId="41" fontId="22" fillId="0" borderId="0" xfId="10" applyNumberFormat="1" applyFont="1" applyFill="1" applyBorder="1" applyAlignment="1">
      <alignment vertical="top"/>
    </xf>
    <xf numFmtId="37" fontId="22" fillId="0" borderId="0" xfId="10" applyNumberFormat="1" applyFont="1" applyFill="1" applyBorder="1" applyAlignment="1">
      <alignment horizontal="center" vertical="top"/>
    </xf>
    <xf numFmtId="37" fontId="21" fillId="2" borderId="6" xfId="10" applyNumberFormat="1" applyFont="1" applyFill="1" applyBorder="1" applyAlignment="1">
      <alignment horizontal="left"/>
    </xf>
    <xf numFmtId="37" fontId="21" fillId="0" borderId="0" xfId="10" applyNumberFormat="1" applyFont="1" applyFill="1" applyBorder="1" applyAlignment="1">
      <alignment horizontal="left"/>
    </xf>
    <xf numFmtId="41" fontId="21" fillId="2" borderId="4" xfId="10" applyNumberFormat="1" applyFont="1" applyFill="1" applyBorder="1" applyAlignment="1">
      <alignment horizontal="center"/>
    </xf>
    <xf numFmtId="165" fontId="21" fillId="2" borderId="5" xfId="10" applyNumberFormat="1" applyFont="1" applyFill="1" applyBorder="1" applyAlignment="1">
      <alignment horizontal="center"/>
    </xf>
    <xf numFmtId="41" fontId="21" fillId="2" borderId="6" xfId="10" applyNumberFormat="1" applyFont="1" applyFill="1" applyBorder="1" applyAlignment="1"/>
    <xf numFmtId="41" fontId="21" fillId="0" borderId="0" xfId="10" applyNumberFormat="1" applyFont="1" applyFill="1" applyBorder="1" applyAlignment="1">
      <alignment horizontal="center"/>
    </xf>
    <xf numFmtId="37" fontId="21" fillId="0" borderId="0" xfId="10" applyNumberFormat="1" applyFont="1" applyFill="1" applyBorder="1" applyAlignment="1">
      <alignment horizontal="center"/>
    </xf>
    <xf numFmtId="164" fontId="21" fillId="0" borderId="0" xfId="10" applyNumberFormat="1" applyFont="1" applyFill="1" applyBorder="1" applyAlignment="1">
      <alignment horizontal="left"/>
    </xf>
    <xf numFmtId="0" fontId="21" fillId="0" borderId="0" xfId="10" applyFont="1" applyFill="1" applyBorder="1" applyAlignment="1">
      <alignment horizontal="left"/>
    </xf>
    <xf numFmtId="0" fontId="22" fillId="2" borderId="7" xfId="10" applyFont="1" applyFill="1" applyBorder="1" applyAlignment="1">
      <alignment horizontal="left"/>
    </xf>
    <xf numFmtId="0" fontId="22" fillId="2" borderId="8" xfId="10" applyFont="1" applyFill="1" applyBorder="1" applyAlignment="1">
      <alignment horizontal="left"/>
    </xf>
    <xf numFmtId="41" fontId="22" fillId="2" borderId="7" xfId="10" applyNumberFormat="1" applyFont="1" applyFill="1" applyBorder="1" applyAlignment="1">
      <alignment horizontal="center"/>
    </xf>
    <xf numFmtId="165" fontId="22" fillId="2" borderId="0" xfId="11" applyNumberFormat="1" applyFont="1" applyFill="1" applyBorder="1" applyAlignment="1">
      <alignment horizontal="center"/>
    </xf>
    <xf numFmtId="165" fontId="22" fillId="2" borderId="0" xfId="1" applyNumberFormat="1" applyFont="1" applyFill="1" applyBorder="1" applyAlignment="1">
      <alignment horizontal="center"/>
    </xf>
    <xf numFmtId="41" fontId="22" fillId="2" borderId="8" xfId="10" applyNumberFormat="1" applyFont="1" applyFill="1" applyBorder="1" applyAlignment="1">
      <alignment horizontal="center"/>
    </xf>
    <xf numFmtId="37" fontId="22" fillId="0" borderId="0" xfId="10" applyNumberFormat="1" applyFont="1" applyFill="1" applyBorder="1" applyAlignment="1">
      <alignment horizontal="right"/>
    </xf>
    <xf numFmtId="165" fontId="22" fillId="2" borderId="7" xfId="10" applyNumberFormat="1" applyFont="1" applyFill="1" applyBorder="1" applyAlignment="1">
      <alignment horizontal="center"/>
    </xf>
    <xf numFmtId="165" fontId="22" fillId="2" borderId="8" xfId="10" applyNumberFormat="1" applyFont="1" applyFill="1" applyBorder="1" applyAlignment="1">
      <alignment horizontal="center"/>
    </xf>
    <xf numFmtId="164" fontId="22" fillId="0" borderId="0" xfId="10" applyNumberFormat="1" applyFont="1" applyFill="1" applyBorder="1" applyAlignment="1">
      <alignment horizontal="left"/>
    </xf>
    <xf numFmtId="0" fontId="22" fillId="0" borderId="0" xfId="10" applyFont="1" applyFill="1" applyBorder="1" applyAlignment="1">
      <alignment horizontal="left"/>
    </xf>
    <xf numFmtId="0" fontId="21" fillId="2" borderId="7" xfId="11" applyFont="1" applyFill="1" applyBorder="1" applyAlignment="1">
      <alignment horizontal="left"/>
    </xf>
    <xf numFmtId="0" fontId="21" fillId="2" borderId="8" xfId="10" applyFont="1" applyFill="1" applyBorder="1" applyAlignment="1">
      <alignment horizontal="left"/>
    </xf>
    <xf numFmtId="0" fontId="21" fillId="0" borderId="0" xfId="10" applyFont="1" applyFill="1" applyBorder="1" applyAlignment="1">
      <alignment horizontal="right"/>
    </xf>
    <xf numFmtId="41" fontId="21" fillId="2" borderId="7" xfId="10" applyNumberFormat="1" applyFont="1" applyFill="1" applyBorder="1" applyAlignment="1">
      <alignment horizontal="center"/>
    </xf>
    <xf numFmtId="165" fontId="21" fillId="2" borderId="0" xfId="11" applyNumberFormat="1" applyFont="1" applyFill="1" applyBorder="1" applyAlignment="1">
      <alignment horizontal="center"/>
    </xf>
    <xf numFmtId="165" fontId="21" fillId="2" borderId="0" xfId="1" applyNumberFormat="1" applyFont="1" applyFill="1" applyBorder="1" applyAlignment="1">
      <alignment horizontal="center"/>
    </xf>
    <xf numFmtId="41" fontId="21" fillId="2" borderId="8" xfId="10" applyNumberFormat="1" applyFont="1" applyFill="1" applyBorder="1" applyAlignment="1">
      <alignment horizontal="center"/>
    </xf>
    <xf numFmtId="41" fontId="21" fillId="0" borderId="0" xfId="10" applyNumberFormat="1" applyFont="1" applyFill="1" applyBorder="1" applyAlignment="1">
      <alignment horizontal="right"/>
    </xf>
    <xf numFmtId="37" fontId="21" fillId="0" borderId="0" xfId="10" applyNumberFormat="1" applyFont="1" applyFill="1" applyBorder="1" applyAlignment="1">
      <alignment horizontal="right"/>
    </xf>
    <xf numFmtId="165" fontId="21" fillId="2" borderId="7" xfId="10" applyNumberFormat="1" applyFont="1" applyFill="1" applyBorder="1" applyAlignment="1">
      <alignment horizontal="center"/>
    </xf>
    <xf numFmtId="165" fontId="21" fillId="2" borderId="8" xfId="10" applyNumberFormat="1" applyFont="1" applyFill="1" applyBorder="1" applyAlignment="1">
      <alignment horizontal="center"/>
    </xf>
    <xf numFmtId="0" fontId="22" fillId="2" borderId="9" xfId="10" applyFont="1" applyFill="1" applyBorder="1" applyAlignment="1">
      <alignment horizontal="left"/>
    </xf>
    <xf numFmtId="37" fontId="22" fillId="2" borderId="11" xfId="10" applyNumberFormat="1" applyFont="1" applyFill="1" applyBorder="1" applyAlignment="1">
      <alignment horizontal="left"/>
    </xf>
    <xf numFmtId="37" fontId="22" fillId="0" borderId="0" xfId="10" applyNumberFormat="1" applyFont="1" applyFill="1" applyBorder="1" applyAlignment="1">
      <alignment horizontal="left"/>
    </xf>
    <xf numFmtId="41" fontId="22" fillId="2" borderId="9" xfId="10" applyNumberFormat="1" applyFont="1" applyFill="1" applyBorder="1" applyAlignment="1">
      <alignment horizontal="center"/>
    </xf>
    <xf numFmtId="165" fontId="22" fillId="2" borderId="10" xfId="10" applyNumberFormat="1" applyFont="1" applyFill="1" applyBorder="1" applyAlignment="1">
      <alignment horizontal="center"/>
    </xf>
    <xf numFmtId="41" fontId="22" fillId="2" borderId="11" xfId="10" applyNumberFormat="1" applyFont="1" applyFill="1" applyBorder="1" applyAlignment="1"/>
    <xf numFmtId="165" fontId="22" fillId="2" borderId="9" xfId="10" applyNumberFormat="1" applyFont="1" applyFill="1" applyBorder="1" applyAlignment="1">
      <alignment horizontal="center"/>
    </xf>
    <xf numFmtId="165" fontId="22" fillId="2" borderId="11" xfId="10" applyNumberFormat="1" applyFont="1" applyFill="1" applyBorder="1" applyAlignment="1">
      <alignment horizontal="center"/>
    </xf>
    <xf numFmtId="41" fontId="22" fillId="0" borderId="0" xfId="10" applyNumberFormat="1" applyFont="1" applyFill="1" applyBorder="1" applyAlignment="1"/>
    <xf numFmtId="41" fontId="22" fillId="0" borderId="0" xfId="0" applyNumberFormat="1" applyFont="1" applyFill="1" applyBorder="1" applyAlignment="1">
      <alignment vertical="top"/>
    </xf>
    <xf numFmtId="41" fontId="5" fillId="4" borderId="6" xfId="5" applyNumberFormat="1" applyFont="1" applyFill="1" applyBorder="1" applyAlignment="1">
      <alignment horizontal="center" vertical="top"/>
    </xf>
    <xf numFmtId="41" fontId="5" fillId="4" borderId="8" xfId="5" applyNumberFormat="1" applyFont="1" applyFill="1" applyBorder="1" applyAlignment="1">
      <alignment horizontal="center" vertical="top"/>
    </xf>
    <xf numFmtId="41" fontId="5" fillId="4" borderId="11" xfId="5" applyNumberFormat="1" applyFont="1" applyFill="1" applyBorder="1" applyAlignment="1">
      <alignment horizontal="center" vertical="top"/>
    </xf>
    <xf numFmtId="166" fontId="6" fillId="3" borderId="12" xfId="5" applyFont="1" applyFill="1" applyBorder="1" applyAlignment="1">
      <alignment horizontal="center" vertical="center"/>
    </xf>
    <xf numFmtId="41" fontId="6" fillId="0" borderId="12" xfId="3" applyNumberFormat="1" applyFont="1" applyFill="1" applyBorder="1" applyAlignment="1">
      <alignment horizontal="center" vertical="center"/>
    </xf>
    <xf numFmtId="165" fontId="6" fillId="0" borderId="12" xfId="1" applyNumberFormat="1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left" vertical="center" wrapText="1"/>
    </xf>
    <xf numFmtId="41" fontId="6" fillId="0" borderId="12" xfId="5" applyNumberFormat="1" applyFont="1" applyFill="1" applyBorder="1" applyAlignment="1">
      <alignment horizontal="center" vertical="top"/>
    </xf>
    <xf numFmtId="41" fontId="6" fillId="0" borderId="12" xfId="5" applyNumberFormat="1" applyFont="1" applyFill="1" applyBorder="1" applyAlignment="1">
      <alignment vertical="top"/>
    </xf>
    <xf numFmtId="41" fontId="6" fillId="3" borderId="12" xfId="5" applyNumberFormat="1" applyFont="1" applyFill="1" applyBorder="1" applyAlignment="1">
      <alignment horizontal="center" vertical="top"/>
    </xf>
    <xf numFmtId="41" fontId="6" fillId="3" borderId="12" xfId="5" applyNumberFormat="1" applyFont="1" applyFill="1" applyBorder="1" applyAlignment="1">
      <alignment vertical="top"/>
    </xf>
    <xf numFmtId="41" fontId="6" fillId="3" borderId="12" xfId="0" applyNumberFormat="1" applyFont="1" applyFill="1" applyBorder="1" applyAlignment="1">
      <alignment horizontal="center" vertical="top"/>
    </xf>
    <xf numFmtId="41" fontId="6" fillId="0" borderId="12" xfId="0" applyNumberFormat="1" applyFont="1" applyFill="1" applyBorder="1" applyAlignment="1">
      <alignment vertical="top"/>
    </xf>
    <xf numFmtId="41" fontId="5" fillId="3" borderId="12" xfId="0" applyNumberFormat="1" applyFont="1" applyFill="1" applyBorder="1" applyAlignment="1">
      <alignment horizontal="center" vertical="top"/>
    </xf>
    <xf numFmtId="41" fontId="5" fillId="0" borderId="12" xfId="0" applyNumberFormat="1" applyFont="1" applyFill="1" applyBorder="1" applyAlignment="1">
      <alignment horizontal="center" vertical="top"/>
    </xf>
    <xf numFmtId="41" fontId="10" fillId="3" borderId="12" xfId="0" applyNumberFormat="1" applyFont="1" applyFill="1" applyBorder="1" applyAlignment="1">
      <alignment horizontal="center" vertical="top"/>
    </xf>
    <xf numFmtId="41" fontId="6" fillId="3" borderId="12" xfId="0" applyNumberFormat="1" applyFont="1" applyFill="1" applyBorder="1" applyAlignment="1">
      <alignment vertical="top"/>
    </xf>
    <xf numFmtId="41" fontId="6" fillId="0" borderId="12" xfId="0" applyNumberFormat="1" applyFont="1" applyFill="1" applyBorder="1" applyAlignment="1">
      <alignment horizontal="center" vertical="top"/>
    </xf>
    <xf numFmtId="41" fontId="5" fillId="3" borderId="12" xfId="0" applyNumberFormat="1" applyFont="1" applyFill="1" applyBorder="1" applyAlignment="1">
      <alignment vertical="top"/>
    </xf>
    <xf numFmtId="165" fontId="5" fillId="3" borderId="12" xfId="1" applyNumberFormat="1" applyFont="1" applyFill="1" applyBorder="1" applyAlignment="1">
      <alignment horizontal="center" vertical="top"/>
    </xf>
    <xf numFmtId="165" fontId="6" fillId="3" borderId="12" xfId="1" applyNumberFormat="1" applyFont="1" applyFill="1" applyBorder="1" applyAlignment="1">
      <alignment vertical="top"/>
    </xf>
    <xf numFmtId="165" fontId="6" fillId="3" borderId="12" xfId="0" applyNumberFormat="1" applyFont="1" applyFill="1" applyBorder="1" applyAlignment="1">
      <alignment horizontal="center" vertical="top"/>
    </xf>
    <xf numFmtId="165" fontId="5" fillId="3" borderId="12" xfId="1" applyNumberFormat="1" applyFont="1" applyFill="1" applyBorder="1" applyAlignment="1">
      <alignment vertical="top"/>
    </xf>
    <xf numFmtId="165" fontId="5" fillId="4" borderId="7" xfId="1" applyNumberFormat="1" applyFont="1" applyFill="1" applyBorder="1" applyAlignment="1">
      <alignment vertical="top"/>
    </xf>
    <xf numFmtId="165" fontId="5" fillId="4" borderId="8" xfId="1" applyNumberFormat="1" applyFont="1" applyFill="1" applyBorder="1" applyAlignment="1">
      <alignment vertical="top"/>
    </xf>
    <xf numFmtId="165" fontId="5" fillId="4" borderId="4" xfId="1" applyNumberFormat="1" applyFont="1" applyFill="1" applyBorder="1" applyAlignment="1">
      <alignment horizontal="centerContinuous" vertical="top"/>
    </xf>
    <xf numFmtId="165" fontId="5" fillId="4" borderId="6" xfId="1" applyNumberFormat="1" applyFont="1" applyFill="1" applyBorder="1" applyAlignment="1">
      <alignment horizontal="centerContinuous" vertical="top"/>
    </xf>
    <xf numFmtId="165" fontId="5" fillId="4" borderId="7" xfId="5" applyNumberFormat="1" applyFont="1" applyFill="1" applyBorder="1" applyAlignment="1">
      <alignment horizontal="right" wrapText="1"/>
    </xf>
    <xf numFmtId="165" fontId="5" fillId="4" borderId="8" xfId="1" applyNumberFormat="1" applyFont="1" applyFill="1" applyBorder="1" applyAlignment="1">
      <alignment horizontal="right" wrapText="1"/>
    </xf>
    <xf numFmtId="41" fontId="5" fillId="0" borderId="13" xfId="5" applyNumberFormat="1" applyFont="1" applyFill="1" applyBorder="1" applyAlignment="1">
      <alignment horizontal="center" vertical="top"/>
    </xf>
    <xf numFmtId="165" fontId="5" fillId="3" borderId="13" xfId="1" applyNumberFormat="1" applyFont="1" applyFill="1" applyBorder="1" applyAlignment="1">
      <alignment horizontal="center" vertical="top"/>
    </xf>
    <xf numFmtId="165" fontId="5" fillId="4" borderId="9" xfId="1" applyNumberFormat="1" applyFont="1" applyFill="1" applyBorder="1" applyAlignment="1">
      <alignment horizontal="right" vertical="top"/>
    </xf>
    <xf numFmtId="165" fontId="5" fillId="4" borderId="11" xfId="1" applyNumberFormat="1" applyFont="1" applyFill="1" applyBorder="1" applyAlignment="1">
      <alignment horizontal="right" vertical="top"/>
    </xf>
    <xf numFmtId="41" fontId="5" fillId="0" borderId="14" xfId="0" applyNumberFormat="1" applyFont="1" applyBorder="1" applyAlignment="1">
      <alignment horizontal="center" vertical="top"/>
    </xf>
    <xf numFmtId="41" fontId="5" fillId="0" borderId="14" xfId="0" applyNumberFormat="1" applyFont="1" applyBorder="1" applyAlignment="1">
      <alignment vertical="top"/>
    </xf>
    <xf numFmtId="165" fontId="5" fillId="3" borderId="14" xfId="1" applyNumberFormat="1" applyFont="1" applyFill="1" applyBorder="1" applyAlignment="1">
      <alignment horizontal="center" vertical="top"/>
    </xf>
    <xf numFmtId="165" fontId="6" fillId="4" borderId="4" xfId="0" applyNumberFormat="1" applyFont="1" applyFill="1" applyBorder="1" applyAlignment="1">
      <alignment horizontal="center" vertical="top"/>
    </xf>
    <xf numFmtId="165" fontId="6" fillId="4" borderId="6" xfId="0" applyNumberFormat="1" applyFont="1" applyFill="1" applyBorder="1" applyAlignment="1">
      <alignment horizontal="center" vertical="top"/>
    </xf>
    <xf numFmtId="0" fontId="6" fillId="0" borderId="13" xfId="3" applyFont="1" applyFill="1" applyBorder="1" applyAlignment="1">
      <alignment horizontal="left" vertical="center"/>
    </xf>
    <xf numFmtId="41" fontId="6" fillId="0" borderId="13" xfId="3" applyNumberFormat="1" applyFont="1" applyFill="1" applyBorder="1" applyAlignment="1">
      <alignment horizontal="center" vertical="center"/>
    </xf>
    <xf numFmtId="166" fontId="6" fillId="3" borderId="13" xfId="5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 wrapText="1"/>
    </xf>
    <xf numFmtId="41" fontId="6" fillId="0" borderId="14" xfId="3" applyNumberFormat="1" applyFont="1" applyFill="1" applyBorder="1" applyAlignment="1">
      <alignment horizontal="center" vertical="center"/>
    </xf>
    <xf numFmtId="166" fontId="6" fillId="3" borderId="14" xfId="5" applyFont="1" applyFill="1" applyBorder="1" applyAlignment="1">
      <alignment horizontal="center" vertical="center"/>
    </xf>
    <xf numFmtId="165" fontId="6" fillId="0" borderId="14" xfId="1" applyNumberFormat="1" applyFont="1" applyFill="1" applyBorder="1" applyAlignment="1">
      <alignment horizontal="center" vertical="center"/>
    </xf>
    <xf numFmtId="167" fontId="22" fillId="0" borderId="0" xfId="13" applyNumberFormat="1" applyFont="1" applyFill="1" applyBorder="1" applyAlignment="1">
      <alignment vertical="top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Fill="1" applyAlignment="1">
      <alignment horizontal="left" indent="1"/>
    </xf>
    <xf numFmtId="0" fontId="0" fillId="0" borderId="0" xfId="0" applyNumberFormat="1" applyFill="1"/>
    <xf numFmtId="0" fontId="9" fillId="0" borderId="0" xfId="0" applyFont="1" applyAlignment="1">
      <alignment horizontal="left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2" xfId="3" applyNumberFormat="1" applyFont="1" applyBorder="1" applyAlignment="1">
      <alignment horizontal="left" vertical="center" indent="1"/>
    </xf>
    <xf numFmtId="0" fontId="21" fillId="2" borderId="2" xfId="8" applyFont="1" applyFill="1" applyBorder="1" applyAlignment="1">
      <alignment horizontal="left"/>
    </xf>
    <xf numFmtId="0" fontId="25" fillId="0" borderId="0" xfId="8" applyFont="1" applyFill="1" applyAlignment="1"/>
    <xf numFmtId="166" fontId="22" fillId="0" borderId="0" xfId="5" applyFont="1" applyFill="1" applyAlignment="1"/>
    <xf numFmtId="0" fontId="6" fillId="0" borderId="1" xfId="0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vertical="top"/>
    </xf>
    <xf numFmtId="9" fontId="6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6" fillId="4" borderId="9" xfId="1" applyNumberFormat="1" applyFont="1" applyFill="1" applyBorder="1" applyAlignment="1">
      <alignment vertical="top"/>
    </xf>
    <xf numFmtId="165" fontId="6" fillId="4" borderId="11" xfId="1" applyNumberFormat="1" applyFont="1" applyFill="1" applyBorder="1" applyAlignment="1">
      <alignment vertical="top"/>
    </xf>
    <xf numFmtId="0" fontId="6" fillId="0" borderId="3" xfId="0" applyNumberFormat="1" applyFont="1" applyFill="1" applyBorder="1" applyAlignment="1">
      <alignment horizontal="center" vertical="center"/>
    </xf>
    <xf numFmtId="164" fontId="6" fillId="0" borderId="1" xfId="3" applyNumberFormat="1" applyFont="1" applyBorder="1" applyAlignment="1">
      <alignment horizontal="left" vertical="center" indent="1"/>
    </xf>
    <xf numFmtId="164" fontId="6" fillId="0" borderId="2" xfId="3" applyNumberFormat="1" applyFont="1" applyBorder="1" applyAlignment="1">
      <alignment horizontal="left" vertical="center" indent="2"/>
    </xf>
    <xf numFmtId="164" fontId="6" fillId="0" borderId="3" xfId="3" applyNumberFormat="1" applyFont="1" applyBorder="1" applyAlignment="1">
      <alignment horizontal="left" vertical="center" indent="1"/>
    </xf>
    <xf numFmtId="0" fontId="2" fillId="0" borderId="0" xfId="2" applyFont="1" applyFill="1" applyBorder="1" applyAlignment="1">
      <alignment horizontal="center" vertical="top"/>
    </xf>
    <xf numFmtId="164" fontId="5" fillId="2" borderId="2" xfId="3" applyNumberFormat="1" applyFont="1" applyFill="1" applyBorder="1" applyAlignment="1">
      <alignment horizontal="left" wrapText="1"/>
    </xf>
    <xf numFmtId="164" fontId="5" fillId="2" borderId="3" xfId="3" applyNumberFormat="1" applyFont="1" applyFill="1" applyBorder="1" applyAlignment="1">
      <alignment horizontal="left" wrapText="1"/>
    </xf>
    <xf numFmtId="164" fontId="2" fillId="0" borderId="0" xfId="3" applyNumberFormat="1" applyFont="1" applyFill="1" applyAlignment="1">
      <alignment horizontal="center" vertical="top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164" fontId="2" fillId="0" borderId="0" xfId="3" applyNumberFormat="1" applyFont="1" applyAlignment="1">
      <alignment horizontal="center" vertical="top"/>
    </xf>
    <xf numFmtId="0" fontId="10" fillId="2" borderId="2" xfId="6" applyFont="1" applyFill="1" applyBorder="1" applyAlignment="1">
      <alignment horizontal="left"/>
    </xf>
    <xf numFmtId="0" fontId="10" fillId="2" borderId="3" xfId="6" applyFont="1" applyFill="1" applyBorder="1" applyAlignment="1">
      <alignment horizontal="left"/>
    </xf>
    <xf numFmtId="0" fontId="17" fillId="0" borderId="0" xfId="6" applyFont="1" applyBorder="1" applyAlignment="1">
      <alignment horizontal="center" vertical="top"/>
    </xf>
    <xf numFmtId="0" fontId="10" fillId="2" borderId="2" xfId="6" applyFont="1" applyFill="1" applyBorder="1" applyAlignment="1">
      <alignment horizontal="left" wrapText="1"/>
    </xf>
    <xf numFmtId="0" fontId="10" fillId="2" borderId="3" xfId="6" applyFont="1" applyFill="1" applyBorder="1" applyAlignment="1">
      <alignment horizontal="left" wrapText="1"/>
    </xf>
    <xf numFmtId="0" fontId="17" fillId="0" borderId="0" xfId="6" applyFont="1" applyAlignment="1">
      <alignment horizontal="center"/>
    </xf>
    <xf numFmtId="41" fontId="2" fillId="2" borderId="4" xfId="9" applyNumberFormat="1" applyFont="1" applyFill="1" applyBorder="1" applyAlignment="1">
      <alignment horizontal="center" vertical="top"/>
    </xf>
    <xf numFmtId="41" fontId="2" fillId="2" borderId="5" xfId="9" applyNumberFormat="1" applyFont="1" applyFill="1" applyBorder="1" applyAlignment="1">
      <alignment horizontal="center" vertical="top"/>
    </xf>
    <xf numFmtId="41" fontId="2" fillId="2" borderId="6" xfId="9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horizontal="left" wrapText="1"/>
    </xf>
    <xf numFmtId="0" fontId="21" fillId="0" borderId="0" xfId="0" applyNumberFormat="1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164" fontId="23" fillId="0" borderId="0" xfId="8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" vertical="top"/>
    </xf>
    <xf numFmtId="164" fontId="23" fillId="0" borderId="0" xfId="3" applyNumberFormat="1" applyFont="1" applyFill="1" applyAlignment="1">
      <alignment horizontal="center" vertical="top"/>
    </xf>
    <xf numFmtId="164" fontId="23" fillId="0" borderId="0" xfId="10" applyNumberFormat="1" applyFont="1" applyFill="1" applyAlignment="1">
      <alignment horizontal="center"/>
    </xf>
    <xf numFmtId="0" fontId="21" fillId="2" borderId="7" xfId="10" applyFont="1" applyFill="1" applyBorder="1" applyAlignment="1">
      <alignment horizontal="left" wrapText="1"/>
    </xf>
    <xf numFmtId="0" fontId="21" fillId="2" borderId="8" xfId="10" applyFont="1" applyFill="1" applyBorder="1" applyAlignment="1">
      <alignment horizontal="left" wrapText="1"/>
    </xf>
    <xf numFmtId="0" fontId="21" fillId="2" borderId="9" xfId="10" applyFont="1" applyFill="1" applyBorder="1" applyAlignment="1">
      <alignment horizontal="left" wrapText="1"/>
    </xf>
    <xf numFmtId="0" fontId="21" fillId="2" borderId="11" xfId="1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</cellXfs>
  <cellStyles count="14">
    <cellStyle name="Comma" xfId="13" builtinId="3"/>
    <cellStyle name="Comma [0]_SGTHEMES_SUR_Y3" xfId="5"/>
    <cellStyle name="Normal" xfId="0" builtinId="0"/>
    <cellStyle name="Normal_AREA_final2" xfId="9"/>
    <cellStyle name="Normal_DFAWARD" xfId="4"/>
    <cellStyle name="Normal_INSTITUTION_print4i_1999" xfId="7"/>
    <cellStyle name="Normal_S2CMEXP" xfId="11"/>
    <cellStyle name="Normal_S2CMLNG" xfId="12"/>
    <cellStyle name="Normal_S2CMTL" xfId="8"/>
    <cellStyle name="Normal_S2CMTYPE" xfId="10"/>
    <cellStyle name="Normal_S2DISC" xfId="6"/>
    <cellStyle name="Normal_S3DISC" xfId="2"/>
    <cellStyle name="Normal_S3RANK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/>
  </sheetViews>
  <sheetFormatPr defaultRowHeight="15" x14ac:dyDescent="0.3"/>
  <cols>
    <col min="1" max="1" width="14.28515625" style="19" customWidth="1"/>
    <col min="2" max="2" width="1.42578125" style="16" customWidth="1"/>
    <col min="3" max="3" width="128.85546875" style="17" customWidth="1"/>
    <col min="4" max="4" width="1.42578125" style="12" customWidth="1"/>
    <col min="5" max="256" width="9.140625" style="12"/>
    <col min="257" max="257" width="14.28515625" style="12" customWidth="1"/>
    <col min="258" max="258" width="1.42578125" style="12" customWidth="1"/>
    <col min="259" max="259" width="122.28515625" style="12" customWidth="1"/>
    <col min="260" max="260" width="1.42578125" style="12" customWidth="1"/>
    <col min="261" max="512" width="9.140625" style="12"/>
    <col min="513" max="513" width="14.28515625" style="12" customWidth="1"/>
    <col min="514" max="514" width="1.42578125" style="12" customWidth="1"/>
    <col min="515" max="515" width="122.28515625" style="12" customWidth="1"/>
    <col min="516" max="516" width="1.42578125" style="12" customWidth="1"/>
    <col min="517" max="768" width="9.140625" style="12"/>
    <col min="769" max="769" width="14.28515625" style="12" customWidth="1"/>
    <col min="770" max="770" width="1.42578125" style="12" customWidth="1"/>
    <col min="771" max="771" width="122.28515625" style="12" customWidth="1"/>
    <col min="772" max="772" width="1.42578125" style="12" customWidth="1"/>
    <col min="773" max="1024" width="9.140625" style="12"/>
    <col min="1025" max="1025" width="14.28515625" style="12" customWidth="1"/>
    <col min="1026" max="1026" width="1.42578125" style="12" customWidth="1"/>
    <col min="1027" max="1027" width="122.28515625" style="12" customWidth="1"/>
    <col min="1028" max="1028" width="1.42578125" style="12" customWidth="1"/>
    <col min="1029" max="1280" width="9.140625" style="12"/>
    <col min="1281" max="1281" width="14.28515625" style="12" customWidth="1"/>
    <col min="1282" max="1282" width="1.42578125" style="12" customWidth="1"/>
    <col min="1283" max="1283" width="122.28515625" style="12" customWidth="1"/>
    <col min="1284" max="1284" width="1.42578125" style="12" customWidth="1"/>
    <col min="1285" max="1536" width="9.140625" style="12"/>
    <col min="1537" max="1537" width="14.28515625" style="12" customWidth="1"/>
    <col min="1538" max="1538" width="1.42578125" style="12" customWidth="1"/>
    <col min="1539" max="1539" width="122.28515625" style="12" customWidth="1"/>
    <col min="1540" max="1540" width="1.42578125" style="12" customWidth="1"/>
    <col min="1541" max="1792" width="9.140625" style="12"/>
    <col min="1793" max="1793" width="14.28515625" style="12" customWidth="1"/>
    <col min="1794" max="1794" width="1.42578125" style="12" customWidth="1"/>
    <col min="1795" max="1795" width="122.28515625" style="12" customWidth="1"/>
    <col min="1796" max="1796" width="1.42578125" style="12" customWidth="1"/>
    <col min="1797" max="2048" width="9.140625" style="12"/>
    <col min="2049" max="2049" width="14.28515625" style="12" customWidth="1"/>
    <col min="2050" max="2050" width="1.42578125" style="12" customWidth="1"/>
    <col min="2051" max="2051" width="122.28515625" style="12" customWidth="1"/>
    <col min="2052" max="2052" width="1.42578125" style="12" customWidth="1"/>
    <col min="2053" max="2304" width="9.140625" style="12"/>
    <col min="2305" max="2305" width="14.28515625" style="12" customWidth="1"/>
    <col min="2306" max="2306" width="1.42578125" style="12" customWidth="1"/>
    <col min="2307" max="2307" width="122.28515625" style="12" customWidth="1"/>
    <col min="2308" max="2308" width="1.42578125" style="12" customWidth="1"/>
    <col min="2309" max="2560" width="9.140625" style="12"/>
    <col min="2561" max="2561" width="14.28515625" style="12" customWidth="1"/>
    <col min="2562" max="2562" width="1.42578125" style="12" customWidth="1"/>
    <col min="2563" max="2563" width="122.28515625" style="12" customWidth="1"/>
    <col min="2564" max="2564" width="1.42578125" style="12" customWidth="1"/>
    <col min="2565" max="2816" width="9.140625" style="12"/>
    <col min="2817" max="2817" width="14.28515625" style="12" customWidth="1"/>
    <col min="2818" max="2818" width="1.42578125" style="12" customWidth="1"/>
    <col min="2819" max="2819" width="122.28515625" style="12" customWidth="1"/>
    <col min="2820" max="2820" width="1.42578125" style="12" customWidth="1"/>
    <col min="2821" max="3072" width="9.140625" style="12"/>
    <col min="3073" max="3073" width="14.28515625" style="12" customWidth="1"/>
    <col min="3074" max="3074" width="1.42578125" style="12" customWidth="1"/>
    <col min="3075" max="3075" width="122.28515625" style="12" customWidth="1"/>
    <col min="3076" max="3076" width="1.42578125" style="12" customWidth="1"/>
    <col min="3077" max="3328" width="9.140625" style="12"/>
    <col min="3329" max="3329" width="14.28515625" style="12" customWidth="1"/>
    <col min="3330" max="3330" width="1.42578125" style="12" customWidth="1"/>
    <col min="3331" max="3331" width="122.28515625" style="12" customWidth="1"/>
    <col min="3332" max="3332" width="1.42578125" style="12" customWidth="1"/>
    <col min="3333" max="3584" width="9.140625" style="12"/>
    <col min="3585" max="3585" width="14.28515625" style="12" customWidth="1"/>
    <col min="3586" max="3586" width="1.42578125" style="12" customWidth="1"/>
    <col min="3587" max="3587" width="122.28515625" style="12" customWidth="1"/>
    <col min="3588" max="3588" width="1.42578125" style="12" customWidth="1"/>
    <col min="3589" max="3840" width="9.140625" style="12"/>
    <col min="3841" max="3841" width="14.28515625" style="12" customWidth="1"/>
    <col min="3842" max="3842" width="1.42578125" style="12" customWidth="1"/>
    <col min="3843" max="3843" width="122.28515625" style="12" customWidth="1"/>
    <col min="3844" max="3844" width="1.42578125" style="12" customWidth="1"/>
    <col min="3845" max="4096" width="9.140625" style="12"/>
    <col min="4097" max="4097" width="14.28515625" style="12" customWidth="1"/>
    <col min="4098" max="4098" width="1.42578125" style="12" customWidth="1"/>
    <col min="4099" max="4099" width="122.28515625" style="12" customWidth="1"/>
    <col min="4100" max="4100" width="1.42578125" style="12" customWidth="1"/>
    <col min="4101" max="4352" width="9.140625" style="12"/>
    <col min="4353" max="4353" width="14.28515625" style="12" customWidth="1"/>
    <col min="4354" max="4354" width="1.42578125" style="12" customWidth="1"/>
    <col min="4355" max="4355" width="122.28515625" style="12" customWidth="1"/>
    <col min="4356" max="4356" width="1.42578125" style="12" customWidth="1"/>
    <col min="4357" max="4608" width="9.140625" style="12"/>
    <col min="4609" max="4609" width="14.28515625" style="12" customWidth="1"/>
    <col min="4610" max="4610" width="1.42578125" style="12" customWidth="1"/>
    <col min="4611" max="4611" width="122.28515625" style="12" customWidth="1"/>
    <col min="4612" max="4612" width="1.42578125" style="12" customWidth="1"/>
    <col min="4613" max="4864" width="9.140625" style="12"/>
    <col min="4865" max="4865" width="14.28515625" style="12" customWidth="1"/>
    <col min="4866" max="4866" width="1.42578125" style="12" customWidth="1"/>
    <col min="4867" max="4867" width="122.28515625" style="12" customWidth="1"/>
    <col min="4868" max="4868" width="1.42578125" style="12" customWidth="1"/>
    <col min="4869" max="5120" width="9.140625" style="12"/>
    <col min="5121" max="5121" width="14.28515625" style="12" customWidth="1"/>
    <col min="5122" max="5122" width="1.42578125" style="12" customWidth="1"/>
    <col min="5123" max="5123" width="122.28515625" style="12" customWidth="1"/>
    <col min="5124" max="5124" width="1.42578125" style="12" customWidth="1"/>
    <col min="5125" max="5376" width="9.140625" style="12"/>
    <col min="5377" max="5377" width="14.28515625" style="12" customWidth="1"/>
    <col min="5378" max="5378" width="1.42578125" style="12" customWidth="1"/>
    <col min="5379" max="5379" width="122.28515625" style="12" customWidth="1"/>
    <col min="5380" max="5380" width="1.42578125" style="12" customWidth="1"/>
    <col min="5381" max="5632" width="9.140625" style="12"/>
    <col min="5633" max="5633" width="14.28515625" style="12" customWidth="1"/>
    <col min="5634" max="5634" width="1.42578125" style="12" customWidth="1"/>
    <col min="5635" max="5635" width="122.28515625" style="12" customWidth="1"/>
    <col min="5636" max="5636" width="1.42578125" style="12" customWidth="1"/>
    <col min="5637" max="5888" width="9.140625" style="12"/>
    <col min="5889" max="5889" width="14.28515625" style="12" customWidth="1"/>
    <col min="5890" max="5890" width="1.42578125" style="12" customWidth="1"/>
    <col min="5891" max="5891" width="122.28515625" style="12" customWidth="1"/>
    <col min="5892" max="5892" width="1.42578125" style="12" customWidth="1"/>
    <col min="5893" max="6144" width="9.140625" style="12"/>
    <col min="6145" max="6145" width="14.28515625" style="12" customWidth="1"/>
    <col min="6146" max="6146" width="1.42578125" style="12" customWidth="1"/>
    <col min="6147" max="6147" width="122.28515625" style="12" customWidth="1"/>
    <col min="6148" max="6148" width="1.42578125" style="12" customWidth="1"/>
    <col min="6149" max="6400" width="9.140625" style="12"/>
    <col min="6401" max="6401" width="14.28515625" style="12" customWidth="1"/>
    <col min="6402" max="6402" width="1.42578125" style="12" customWidth="1"/>
    <col min="6403" max="6403" width="122.28515625" style="12" customWidth="1"/>
    <col min="6404" max="6404" width="1.42578125" style="12" customWidth="1"/>
    <col min="6405" max="6656" width="9.140625" style="12"/>
    <col min="6657" max="6657" width="14.28515625" style="12" customWidth="1"/>
    <col min="6658" max="6658" width="1.42578125" style="12" customWidth="1"/>
    <col min="6659" max="6659" width="122.28515625" style="12" customWidth="1"/>
    <col min="6660" max="6660" width="1.42578125" style="12" customWidth="1"/>
    <col min="6661" max="6912" width="9.140625" style="12"/>
    <col min="6913" max="6913" width="14.28515625" style="12" customWidth="1"/>
    <col min="6914" max="6914" width="1.42578125" style="12" customWidth="1"/>
    <col min="6915" max="6915" width="122.28515625" style="12" customWidth="1"/>
    <col min="6916" max="6916" width="1.42578125" style="12" customWidth="1"/>
    <col min="6917" max="7168" width="9.140625" style="12"/>
    <col min="7169" max="7169" width="14.28515625" style="12" customWidth="1"/>
    <col min="7170" max="7170" width="1.42578125" style="12" customWidth="1"/>
    <col min="7171" max="7171" width="122.28515625" style="12" customWidth="1"/>
    <col min="7172" max="7172" width="1.42578125" style="12" customWidth="1"/>
    <col min="7173" max="7424" width="9.140625" style="12"/>
    <col min="7425" max="7425" width="14.28515625" style="12" customWidth="1"/>
    <col min="7426" max="7426" width="1.42578125" style="12" customWidth="1"/>
    <col min="7427" max="7427" width="122.28515625" style="12" customWidth="1"/>
    <col min="7428" max="7428" width="1.42578125" style="12" customWidth="1"/>
    <col min="7429" max="7680" width="9.140625" style="12"/>
    <col min="7681" max="7681" width="14.28515625" style="12" customWidth="1"/>
    <col min="7682" max="7682" width="1.42578125" style="12" customWidth="1"/>
    <col min="7683" max="7683" width="122.28515625" style="12" customWidth="1"/>
    <col min="7684" max="7684" width="1.42578125" style="12" customWidth="1"/>
    <col min="7685" max="7936" width="9.140625" style="12"/>
    <col min="7937" max="7937" width="14.28515625" style="12" customWidth="1"/>
    <col min="7938" max="7938" width="1.42578125" style="12" customWidth="1"/>
    <col min="7939" max="7939" width="122.28515625" style="12" customWidth="1"/>
    <col min="7940" max="7940" width="1.42578125" style="12" customWidth="1"/>
    <col min="7941" max="8192" width="9.140625" style="12"/>
    <col min="8193" max="8193" width="14.28515625" style="12" customWidth="1"/>
    <col min="8194" max="8194" width="1.42578125" style="12" customWidth="1"/>
    <col min="8195" max="8195" width="122.28515625" style="12" customWidth="1"/>
    <col min="8196" max="8196" width="1.42578125" style="12" customWidth="1"/>
    <col min="8197" max="8448" width="9.140625" style="12"/>
    <col min="8449" max="8449" width="14.28515625" style="12" customWidth="1"/>
    <col min="8450" max="8450" width="1.42578125" style="12" customWidth="1"/>
    <col min="8451" max="8451" width="122.28515625" style="12" customWidth="1"/>
    <col min="8452" max="8452" width="1.42578125" style="12" customWidth="1"/>
    <col min="8453" max="8704" width="9.140625" style="12"/>
    <col min="8705" max="8705" width="14.28515625" style="12" customWidth="1"/>
    <col min="8706" max="8706" width="1.42578125" style="12" customWidth="1"/>
    <col min="8707" max="8707" width="122.28515625" style="12" customWidth="1"/>
    <col min="8708" max="8708" width="1.42578125" style="12" customWidth="1"/>
    <col min="8709" max="8960" width="9.140625" style="12"/>
    <col min="8961" max="8961" width="14.28515625" style="12" customWidth="1"/>
    <col min="8962" max="8962" width="1.42578125" style="12" customWidth="1"/>
    <col min="8963" max="8963" width="122.28515625" style="12" customWidth="1"/>
    <col min="8964" max="8964" width="1.42578125" style="12" customWidth="1"/>
    <col min="8965" max="9216" width="9.140625" style="12"/>
    <col min="9217" max="9217" width="14.28515625" style="12" customWidth="1"/>
    <col min="9218" max="9218" width="1.42578125" style="12" customWidth="1"/>
    <col min="9219" max="9219" width="122.28515625" style="12" customWidth="1"/>
    <col min="9220" max="9220" width="1.42578125" style="12" customWidth="1"/>
    <col min="9221" max="9472" width="9.140625" style="12"/>
    <col min="9473" max="9473" width="14.28515625" style="12" customWidth="1"/>
    <col min="9474" max="9474" width="1.42578125" style="12" customWidth="1"/>
    <col min="9475" max="9475" width="122.28515625" style="12" customWidth="1"/>
    <col min="9476" max="9476" width="1.42578125" style="12" customWidth="1"/>
    <col min="9477" max="9728" width="9.140625" style="12"/>
    <col min="9729" max="9729" width="14.28515625" style="12" customWidth="1"/>
    <col min="9730" max="9730" width="1.42578125" style="12" customWidth="1"/>
    <col min="9731" max="9731" width="122.28515625" style="12" customWidth="1"/>
    <col min="9732" max="9732" width="1.42578125" style="12" customWidth="1"/>
    <col min="9733" max="9984" width="9.140625" style="12"/>
    <col min="9985" max="9985" width="14.28515625" style="12" customWidth="1"/>
    <col min="9986" max="9986" width="1.42578125" style="12" customWidth="1"/>
    <col min="9987" max="9987" width="122.28515625" style="12" customWidth="1"/>
    <col min="9988" max="9988" width="1.42578125" style="12" customWidth="1"/>
    <col min="9989" max="10240" width="9.140625" style="12"/>
    <col min="10241" max="10241" width="14.28515625" style="12" customWidth="1"/>
    <col min="10242" max="10242" width="1.42578125" style="12" customWidth="1"/>
    <col min="10243" max="10243" width="122.28515625" style="12" customWidth="1"/>
    <col min="10244" max="10244" width="1.42578125" style="12" customWidth="1"/>
    <col min="10245" max="10496" width="9.140625" style="12"/>
    <col min="10497" max="10497" width="14.28515625" style="12" customWidth="1"/>
    <col min="10498" max="10498" width="1.42578125" style="12" customWidth="1"/>
    <col min="10499" max="10499" width="122.28515625" style="12" customWidth="1"/>
    <col min="10500" max="10500" width="1.42578125" style="12" customWidth="1"/>
    <col min="10501" max="10752" width="9.140625" style="12"/>
    <col min="10753" max="10753" width="14.28515625" style="12" customWidth="1"/>
    <col min="10754" max="10754" width="1.42578125" style="12" customWidth="1"/>
    <col min="10755" max="10755" width="122.28515625" style="12" customWidth="1"/>
    <col min="10756" max="10756" width="1.42578125" style="12" customWidth="1"/>
    <col min="10757" max="11008" width="9.140625" style="12"/>
    <col min="11009" max="11009" width="14.28515625" style="12" customWidth="1"/>
    <col min="11010" max="11010" width="1.42578125" style="12" customWidth="1"/>
    <col min="11011" max="11011" width="122.28515625" style="12" customWidth="1"/>
    <col min="11012" max="11012" width="1.42578125" style="12" customWidth="1"/>
    <col min="11013" max="11264" width="9.140625" style="12"/>
    <col min="11265" max="11265" width="14.28515625" style="12" customWidth="1"/>
    <col min="11266" max="11266" width="1.42578125" style="12" customWidth="1"/>
    <col min="11267" max="11267" width="122.28515625" style="12" customWidth="1"/>
    <col min="11268" max="11268" width="1.42578125" style="12" customWidth="1"/>
    <col min="11269" max="11520" width="9.140625" style="12"/>
    <col min="11521" max="11521" width="14.28515625" style="12" customWidth="1"/>
    <col min="11522" max="11522" width="1.42578125" style="12" customWidth="1"/>
    <col min="11523" max="11523" width="122.28515625" style="12" customWidth="1"/>
    <col min="11524" max="11524" width="1.42578125" style="12" customWidth="1"/>
    <col min="11525" max="11776" width="9.140625" style="12"/>
    <col min="11777" max="11777" width="14.28515625" style="12" customWidth="1"/>
    <col min="11778" max="11778" width="1.42578125" style="12" customWidth="1"/>
    <col min="11779" max="11779" width="122.28515625" style="12" customWidth="1"/>
    <col min="11780" max="11780" width="1.42578125" style="12" customWidth="1"/>
    <col min="11781" max="12032" width="9.140625" style="12"/>
    <col min="12033" max="12033" width="14.28515625" style="12" customWidth="1"/>
    <col min="12034" max="12034" width="1.42578125" style="12" customWidth="1"/>
    <col min="12035" max="12035" width="122.28515625" style="12" customWidth="1"/>
    <col min="12036" max="12036" width="1.42578125" style="12" customWidth="1"/>
    <col min="12037" max="12288" width="9.140625" style="12"/>
    <col min="12289" max="12289" width="14.28515625" style="12" customWidth="1"/>
    <col min="12290" max="12290" width="1.42578125" style="12" customWidth="1"/>
    <col min="12291" max="12291" width="122.28515625" style="12" customWidth="1"/>
    <col min="12292" max="12292" width="1.42578125" style="12" customWidth="1"/>
    <col min="12293" max="12544" width="9.140625" style="12"/>
    <col min="12545" max="12545" width="14.28515625" style="12" customWidth="1"/>
    <col min="12546" max="12546" width="1.42578125" style="12" customWidth="1"/>
    <col min="12547" max="12547" width="122.28515625" style="12" customWidth="1"/>
    <col min="12548" max="12548" width="1.42578125" style="12" customWidth="1"/>
    <col min="12549" max="12800" width="9.140625" style="12"/>
    <col min="12801" max="12801" width="14.28515625" style="12" customWidth="1"/>
    <col min="12802" max="12802" width="1.42578125" style="12" customWidth="1"/>
    <col min="12803" max="12803" width="122.28515625" style="12" customWidth="1"/>
    <col min="12804" max="12804" width="1.42578125" style="12" customWidth="1"/>
    <col min="12805" max="13056" width="9.140625" style="12"/>
    <col min="13057" max="13057" width="14.28515625" style="12" customWidth="1"/>
    <col min="13058" max="13058" width="1.42578125" style="12" customWidth="1"/>
    <col min="13059" max="13059" width="122.28515625" style="12" customWidth="1"/>
    <col min="13060" max="13060" width="1.42578125" style="12" customWidth="1"/>
    <col min="13061" max="13312" width="9.140625" style="12"/>
    <col min="13313" max="13313" width="14.28515625" style="12" customWidth="1"/>
    <col min="13314" max="13314" width="1.42578125" style="12" customWidth="1"/>
    <col min="13315" max="13315" width="122.28515625" style="12" customWidth="1"/>
    <col min="13316" max="13316" width="1.42578125" style="12" customWidth="1"/>
    <col min="13317" max="13568" width="9.140625" style="12"/>
    <col min="13569" max="13569" width="14.28515625" style="12" customWidth="1"/>
    <col min="13570" max="13570" width="1.42578125" style="12" customWidth="1"/>
    <col min="13571" max="13571" width="122.28515625" style="12" customWidth="1"/>
    <col min="13572" max="13572" width="1.42578125" style="12" customWidth="1"/>
    <col min="13573" max="13824" width="9.140625" style="12"/>
    <col min="13825" max="13825" width="14.28515625" style="12" customWidth="1"/>
    <col min="13826" max="13826" width="1.42578125" style="12" customWidth="1"/>
    <col min="13827" max="13827" width="122.28515625" style="12" customWidth="1"/>
    <col min="13828" max="13828" width="1.42578125" style="12" customWidth="1"/>
    <col min="13829" max="14080" width="9.140625" style="12"/>
    <col min="14081" max="14081" width="14.28515625" style="12" customWidth="1"/>
    <col min="14082" max="14082" width="1.42578125" style="12" customWidth="1"/>
    <col min="14083" max="14083" width="122.28515625" style="12" customWidth="1"/>
    <col min="14084" max="14084" width="1.42578125" style="12" customWidth="1"/>
    <col min="14085" max="14336" width="9.140625" style="12"/>
    <col min="14337" max="14337" width="14.28515625" style="12" customWidth="1"/>
    <col min="14338" max="14338" width="1.42578125" style="12" customWidth="1"/>
    <col min="14339" max="14339" width="122.28515625" style="12" customWidth="1"/>
    <col min="14340" max="14340" width="1.42578125" style="12" customWidth="1"/>
    <col min="14341" max="14592" width="9.140625" style="12"/>
    <col min="14593" max="14593" width="14.28515625" style="12" customWidth="1"/>
    <col min="14594" max="14594" width="1.42578125" style="12" customWidth="1"/>
    <col min="14595" max="14595" width="122.28515625" style="12" customWidth="1"/>
    <col min="14596" max="14596" width="1.42578125" style="12" customWidth="1"/>
    <col min="14597" max="14848" width="9.140625" style="12"/>
    <col min="14849" max="14849" width="14.28515625" style="12" customWidth="1"/>
    <col min="14850" max="14850" width="1.42578125" style="12" customWidth="1"/>
    <col min="14851" max="14851" width="122.28515625" style="12" customWidth="1"/>
    <col min="14852" max="14852" width="1.42578125" style="12" customWidth="1"/>
    <col min="14853" max="15104" width="9.140625" style="12"/>
    <col min="15105" max="15105" width="14.28515625" style="12" customWidth="1"/>
    <col min="15106" max="15106" width="1.42578125" style="12" customWidth="1"/>
    <col min="15107" max="15107" width="122.28515625" style="12" customWidth="1"/>
    <col min="15108" max="15108" width="1.42578125" style="12" customWidth="1"/>
    <col min="15109" max="15360" width="9.140625" style="12"/>
    <col min="15361" max="15361" width="14.28515625" style="12" customWidth="1"/>
    <col min="15362" max="15362" width="1.42578125" style="12" customWidth="1"/>
    <col min="15363" max="15363" width="122.28515625" style="12" customWidth="1"/>
    <col min="15364" max="15364" width="1.42578125" style="12" customWidth="1"/>
    <col min="15365" max="15616" width="9.140625" style="12"/>
    <col min="15617" max="15617" width="14.28515625" style="12" customWidth="1"/>
    <col min="15618" max="15618" width="1.42578125" style="12" customWidth="1"/>
    <col min="15619" max="15619" width="122.28515625" style="12" customWidth="1"/>
    <col min="15620" max="15620" width="1.42578125" style="12" customWidth="1"/>
    <col min="15621" max="15872" width="9.140625" style="12"/>
    <col min="15873" max="15873" width="14.28515625" style="12" customWidth="1"/>
    <col min="15874" max="15874" width="1.42578125" style="12" customWidth="1"/>
    <col min="15875" max="15875" width="122.28515625" style="12" customWidth="1"/>
    <col min="15876" max="15876" width="1.42578125" style="12" customWidth="1"/>
    <col min="15877" max="16128" width="9.140625" style="12"/>
    <col min="16129" max="16129" width="14.28515625" style="12" customWidth="1"/>
    <col min="16130" max="16130" width="1.42578125" style="12" customWidth="1"/>
    <col min="16131" max="16131" width="122.28515625" style="12" customWidth="1"/>
    <col min="16132" max="16132" width="1.42578125" style="12" customWidth="1"/>
    <col min="16133" max="16384" width="9.140625" style="12"/>
  </cols>
  <sheetData>
    <row r="1" spans="1:4" s="4" customFormat="1" ht="18" x14ac:dyDescent="0.3">
      <c r="A1" s="1" t="s">
        <v>0</v>
      </c>
      <c r="B1" s="2"/>
      <c r="C1" s="3"/>
      <c r="D1" s="3"/>
    </row>
    <row r="2" spans="1:4" s="6" customFormat="1" ht="18" x14ac:dyDescent="0.3">
      <c r="A2" s="636" t="s">
        <v>246</v>
      </c>
      <c r="B2" s="636"/>
      <c r="C2" s="636"/>
      <c r="D2" s="5"/>
    </row>
    <row r="3" spans="1:4" s="10" customFormat="1" x14ac:dyDescent="0.3">
      <c r="A3" s="7"/>
      <c r="B3" s="8"/>
      <c r="C3" s="9"/>
    </row>
    <row r="4" spans="1:4" x14ac:dyDescent="0.3">
      <c r="A4" s="11" t="s">
        <v>1</v>
      </c>
      <c r="B4" s="8"/>
      <c r="C4" s="7" t="s">
        <v>2</v>
      </c>
      <c r="D4" s="10"/>
    </row>
    <row r="5" spans="1:4" s="14" customFormat="1" ht="22.5" customHeight="1" x14ac:dyDescent="0.3">
      <c r="A5" s="626">
        <v>1</v>
      </c>
      <c r="B5" s="13"/>
      <c r="C5" s="633" t="s">
        <v>3</v>
      </c>
    </row>
    <row r="6" spans="1:4" s="14" customFormat="1" ht="22.5" customHeight="1" x14ac:dyDescent="0.3">
      <c r="A6" s="621">
        <v>2</v>
      </c>
      <c r="B6" s="13"/>
      <c r="C6" s="622" t="s">
        <v>4</v>
      </c>
    </row>
    <row r="7" spans="1:4" s="14" customFormat="1" ht="22.5" customHeight="1" x14ac:dyDescent="0.3">
      <c r="A7" s="621">
        <v>3</v>
      </c>
      <c r="B7" s="13"/>
      <c r="C7" s="622" t="s">
        <v>5</v>
      </c>
    </row>
    <row r="8" spans="1:4" s="14" customFormat="1" ht="22.5" customHeight="1" x14ac:dyDescent="0.3">
      <c r="A8" s="621">
        <v>4</v>
      </c>
      <c r="B8" s="13"/>
      <c r="C8" s="622" t="s">
        <v>6</v>
      </c>
    </row>
    <row r="9" spans="1:4" s="14" customFormat="1" ht="22.5" customHeight="1" x14ac:dyDescent="0.3">
      <c r="A9" s="621">
        <v>5</v>
      </c>
      <c r="B9" s="13"/>
      <c r="C9" s="622" t="s">
        <v>7</v>
      </c>
    </row>
    <row r="10" spans="1:4" s="14" customFormat="1" ht="22.5" customHeight="1" x14ac:dyDescent="0.3">
      <c r="A10" s="621">
        <v>6</v>
      </c>
      <c r="B10" s="13"/>
      <c r="C10" s="622" t="s">
        <v>8</v>
      </c>
    </row>
    <row r="11" spans="1:4" s="14" customFormat="1" ht="22.5" customHeight="1" x14ac:dyDescent="0.3">
      <c r="A11" s="621">
        <v>7</v>
      </c>
      <c r="B11" s="13"/>
      <c r="C11" s="634" t="s">
        <v>244</v>
      </c>
    </row>
    <row r="12" spans="1:4" s="14" customFormat="1" ht="22.5" customHeight="1" x14ac:dyDescent="0.3">
      <c r="A12" s="632">
        <v>8</v>
      </c>
      <c r="B12" s="13"/>
      <c r="C12" s="635" t="s">
        <v>9</v>
      </c>
    </row>
    <row r="13" spans="1:4" x14ac:dyDescent="0.3">
      <c r="A13" s="15"/>
    </row>
    <row r="14" spans="1:4" x14ac:dyDescent="0.3">
      <c r="A14" s="82" t="s">
        <v>263</v>
      </c>
      <c r="B14" s="18"/>
    </row>
  </sheetData>
  <mergeCells count="1">
    <mergeCell ref="A2:C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opLeftCell="A106" workbookViewId="0">
      <selection sqref="A1:H1"/>
    </sheetView>
  </sheetViews>
  <sheetFormatPr defaultRowHeight="15" x14ac:dyDescent="0.3"/>
  <cols>
    <col min="1" max="1" width="52" style="21" customWidth="1"/>
    <col min="2" max="2" width="1.42578125" style="21" customWidth="1"/>
    <col min="3" max="5" width="14.28515625" style="55" customWidth="1"/>
    <col min="6" max="6" width="1.42578125" style="57" customWidth="1"/>
    <col min="7" max="7" width="16.5703125" style="50" bestFit="1" customWidth="1"/>
    <col min="8" max="8" width="20.85546875" style="50" bestFit="1" customWidth="1"/>
    <col min="9" max="9" width="22.140625" style="51" customWidth="1"/>
    <col min="10" max="10" width="9.28515625" style="51" bestFit="1" customWidth="1"/>
    <col min="11" max="11" width="12.85546875" style="51" bestFit="1" customWidth="1"/>
    <col min="12" max="12" width="10.85546875" style="51" bestFit="1" customWidth="1"/>
    <col min="13" max="14" width="9.28515625" style="51" bestFit="1" customWidth="1"/>
    <col min="15" max="15" width="11.85546875" style="51" bestFit="1" customWidth="1"/>
    <col min="16" max="252" width="9.140625" style="52"/>
    <col min="253" max="253" width="41.28515625" style="52" customWidth="1"/>
    <col min="254" max="254" width="1.42578125" style="52" customWidth="1"/>
    <col min="255" max="257" width="14.28515625" style="52" customWidth="1"/>
    <col min="258" max="258" width="1.42578125" style="52" customWidth="1"/>
    <col min="259" max="261" width="14.28515625" style="52" customWidth="1"/>
    <col min="262" max="262" width="1.42578125" style="52" customWidth="1"/>
    <col min="263" max="263" width="16.5703125" style="52" bestFit="1" customWidth="1"/>
    <col min="264" max="264" width="20.85546875" style="52" bestFit="1" customWidth="1"/>
    <col min="265" max="265" width="22.140625" style="52" customWidth="1"/>
    <col min="266" max="266" width="9.28515625" style="52" bestFit="1" customWidth="1"/>
    <col min="267" max="267" width="12.85546875" style="52" bestFit="1" customWidth="1"/>
    <col min="268" max="268" width="10.85546875" style="52" bestFit="1" customWidth="1"/>
    <col min="269" max="270" width="9.28515625" style="52" bestFit="1" customWidth="1"/>
    <col min="271" max="271" width="11.85546875" style="52" bestFit="1" customWidth="1"/>
    <col min="272" max="508" width="9.140625" style="52"/>
    <col min="509" max="509" width="41.28515625" style="52" customWidth="1"/>
    <col min="510" max="510" width="1.42578125" style="52" customWidth="1"/>
    <col min="511" max="513" width="14.28515625" style="52" customWidth="1"/>
    <col min="514" max="514" width="1.42578125" style="52" customWidth="1"/>
    <col min="515" max="517" width="14.28515625" style="52" customWidth="1"/>
    <col min="518" max="518" width="1.42578125" style="52" customWidth="1"/>
    <col min="519" max="519" width="16.5703125" style="52" bestFit="1" customWidth="1"/>
    <col min="520" max="520" width="20.85546875" style="52" bestFit="1" customWidth="1"/>
    <col min="521" max="521" width="22.140625" style="52" customWidth="1"/>
    <col min="522" max="522" width="9.28515625" style="52" bestFit="1" customWidth="1"/>
    <col min="523" max="523" width="12.85546875" style="52" bestFit="1" customWidth="1"/>
    <col min="524" max="524" width="10.85546875" style="52" bestFit="1" customWidth="1"/>
    <col min="525" max="526" width="9.28515625" style="52" bestFit="1" customWidth="1"/>
    <col min="527" max="527" width="11.85546875" style="52" bestFit="1" customWidth="1"/>
    <col min="528" max="764" width="9.140625" style="52"/>
    <col min="765" max="765" width="41.28515625" style="52" customWidth="1"/>
    <col min="766" max="766" width="1.42578125" style="52" customWidth="1"/>
    <col min="767" max="769" width="14.28515625" style="52" customWidth="1"/>
    <col min="770" max="770" width="1.42578125" style="52" customWidth="1"/>
    <col min="771" max="773" width="14.28515625" style="52" customWidth="1"/>
    <col min="774" max="774" width="1.42578125" style="52" customWidth="1"/>
    <col min="775" max="775" width="16.5703125" style="52" bestFit="1" customWidth="1"/>
    <col min="776" max="776" width="20.85546875" style="52" bestFit="1" customWidth="1"/>
    <col min="777" max="777" width="22.140625" style="52" customWidth="1"/>
    <col min="778" max="778" width="9.28515625" style="52" bestFit="1" customWidth="1"/>
    <col min="779" max="779" width="12.85546875" style="52" bestFit="1" customWidth="1"/>
    <col min="780" max="780" width="10.85546875" style="52" bestFit="1" customWidth="1"/>
    <col min="781" max="782" width="9.28515625" style="52" bestFit="1" customWidth="1"/>
    <col min="783" max="783" width="11.85546875" style="52" bestFit="1" customWidth="1"/>
    <col min="784" max="1020" width="9.140625" style="52"/>
    <col min="1021" max="1021" width="41.28515625" style="52" customWidth="1"/>
    <col min="1022" max="1022" width="1.42578125" style="52" customWidth="1"/>
    <col min="1023" max="1025" width="14.28515625" style="52" customWidth="1"/>
    <col min="1026" max="1026" width="1.42578125" style="52" customWidth="1"/>
    <col min="1027" max="1029" width="14.28515625" style="52" customWidth="1"/>
    <col min="1030" max="1030" width="1.42578125" style="52" customWidth="1"/>
    <col min="1031" max="1031" width="16.5703125" style="52" bestFit="1" customWidth="1"/>
    <col min="1032" max="1032" width="20.85546875" style="52" bestFit="1" customWidth="1"/>
    <col min="1033" max="1033" width="22.140625" style="52" customWidth="1"/>
    <col min="1034" max="1034" width="9.28515625" style="52" bestFit="1" customWidth="1"/>
    <col min="1035" max="1035" width="12.85546875" style="52" bestFit="1" customWidth="1"/>
    <col min="1036" max="1036" width="10.85546875" style="52" bestFit="1" customWidth="1"/>
    <col min="1037" max="1038" width="9.28515625" style="52" bestFit="1" customWidth="1"/>
    <col min="1039" max="1039" width="11.85546875" style="52" bestFit="1" customWidth="1"/>
    <col min="1040" max="1276" width="9.140625" style="52"/>
    <col min="1277" max="1277" width="41.28515625" style="52" customWidth="1"/>
    <col min="1278" max="1278" width="1.42578125" style="52" customWidth="1"/>
    <col min="1279" max="1281" width="14.28515625" style="52" customWidth="1"/>
    <col min="1282" max="1282" width="1.42578125" style="52" customWidth="1"/>
    <col min="1283" max="1285" width="14.28515625" style="52" customWidth="1"/>
    <col min="1286" max="1286" width="1.42578125" style="52" customWidth="1"/>
    <col min="1287" max="1287" width="16.5703125" style="52" bestFit="1" customWidth="1"/>
    <col min="1288" max="1288" width="20.85546875" style="52" bestFit="1" customWidth="1"/>
    <col min="1289" max="1289" width="22.140625" style="52" customWidth="1"/>
    <col min="1290" max="1290" width="9.28515625" style="52" bestFit="1" customWidth="1"/>
    <col min="1291" max="1291" width="12.85546875" style="52" bestFit="1" customWidth="1"/>
    <col min="1292" max="1292" width="10.85546875" style="52" bestFit="1" customWidth="1"/>
    <col min="1293" max="1294" width="9.28515625" style="52" bestFit="1" customWidth="1"/>
    <col min="1295" max="1295" width="11.85546875" style="52" bestFit="1" customWidth="1"/>
    <col min="1296" max="1532" width="9.140625" style="52"/>
    <col min="1533" max="1533" width="41.28515625" style="52" customWidth="1"/>
    <col min="1534" max="1534" width="1.42578125" style="52" customWidth="1"/>
    <col min="1535" max="1537" width="14.28515625" style="52" customWidth="1"/>
    <col min="1538" max="1538" width="1.42578125" style="52" customWidth="1"/>
    <col min="1539" max="1541" width="14.28515625" style="52" customWidth="1"/>
    <col min="1542" max="1542" width="1.42578125" style="52" customWidth="1"/>
    <col min="1543" max="1543" width="16.5703125" style="52" bestFit="1" customWidth="1"/>
    <col min="1544" max="1544" width="20.85546875" style="52" bestFit="1" customWidth="1"/>
    <col min="1545" max="1545" width="22.140625" style="52" customWidth="1"/>
    <col min="1546" max="1546" width="9.28515625" style="52" bestFit="1" customWidth="1"/>
    <col min="1547" max="1547" width="12.85546875" style="52" bestFit="1" customWidth="1"/>
    <col min="1548" max="1548" width="10.85546875" style="52" bestFit="1" customWidth="1"/>
    <col min="1549" max="1550" width="9.28515625" style="52" bestFit="1" customWidth="1"/>
    <col min="1551" max="1551" width="11.85546875" style="52" bestFit="1" customWidth="1"/>
    <col min="1552" max="1788" width="9.140625" style="52"/>
    <col min="1789" max="1789" width="41.28515625" style="52" customWidth="1"/>
    <col min="1790" max="1790" width="1.42578125" style="52" customWidth="1"/>
    <col min="1791" max="1793" width="14.28515625" style="52" customWidth="1"/>
    <col min="1794" max="1794" width="1.42578125" style="52" customWidth="1"/>
    <col min="1795" max="1797" width="14.28515625" style="52" customWidth="1"/>
    <col min="1798" max="1798" width="1.42578125" style="52" customWidth="1"/>
    <col min="1799" max="1799" width="16.5703125" style="52" bestFit="1" customWidth="1"/>
    <col min="1800" max="1800" width="20.85546875" style="52" bestFit="1" customWidth="1"/>
    <col min="1801" max="1801" width="22.140625" style="52" customWidth="1"/>
    <col min="1802" max="1802" width="9.28515625" style="52" bestFit="1" customWidth="1"/>
    <col min="1803" max="1803" width="12.85546875" style="52" bestFit="1" customWidth="1"/>
    <col min="1804" max="1804" width="10.85546875" style="52" bestFit="1" customWidth="1"/>
    <col min="1805" max="1806" width="9.28515625" style="52" bestFit="1" customWidth="1"/>
    <col min="1807" max="1807" width="11.85546875" style="52" bestFit="1" customWidth="1"/>
    <col min="1808" max="2044" width="9.140625" style="52"/>
    <col min="2045" max="2045" width="41.28515625" style="52" customWidth="1"/>
    <col min="2046" max="2046" width="1.42578125" style="52" customWidth="1"/>
    <col min="2047" max="2049" width="14.28515625" style="52" customWidth="1"/>
    <col min="2050" max="2050" width="1.42578125" style="52" customWidth="1"/>
    <col min="2051" max="2053" width="14.28515625" style="52" customWidth="1"/>
    <col min="2054" max="2054" width="1.42578125" style="52" customWidth="1"/>
    <col min="2055" max="2055" width="16.5703125" style="52" bestFit="1" customWidth="1"/>
    <col min="2056" max="2056" width="20.85546875" style="52" bestFit="1" customWidth="1"/>
    <col min="2057" max="2057" width="22.140625" style="52" customWidth="1"/>
    <col min="2058" max="2058" width="9.28515625" style="52" bestFit="1" customWidth="1"/>
    <col min="2059" max="2059" width="12.85546875" style="52" bestFit="1" customWidth="1"/>
    <col min="2060" max="2060" width="10.85546875" style="52" bestFit="1" customWidth="1"/>
    <col min="2061" max="2062" width="9.28515625" style="52" bestFit="1" customWidth="1"/>
    <col min="2063" max="2063" width="11.85546875" style="52" bestFit="1" customWidth="1"/>
    <col min="2064" max="2300" width="9.140625" style="52"/>
    <col min="2301" max="2301" width="41.28515625" style="52" customWidth="1"/>
    <col min="2302" max="2302" width="1.42578125" style="52" customWidth="1"/>
    <col min="2303" max="2305" width="14.28515625" style="52" customWidth="1"/>
    <col min="2306" max="2306" width="1.42578125" style="52" customWidth="1"/>
    <col min="2307" max="2309" width="14.28515625" style="52" customWidth="1"/>
    <col min="2310" max="2310" width="1.42578125" style="52" customWidth="1"/>
    <col min="2311" max="2311" width="16.5703125" style="52" bestFit="1" customWidth="1"/>
    <col min="2312" max="2312" width="20.85546875" style="52" bestFit="1" customWidth="1"/>
    <col min="2313" max="2313" width="22.140625" style="52" customWidth="1"/>
    <col min="2314" max="2314" width="9.28515625" style="52" bestFit="1" customWidth="1"/>
    <col min="2315" max="2315" width="12.85546875" style="52" bestFit="1" customWidth="1"/>
    <col min="2316" max="2316" width="10.85546875" style="52" bestFit="1" customWidth="1"/>
    <col min="2317" max="2318" width="9.28515625" style="52" bestFit="1" customWidth="1"/>
    <col min="2319" max="2319" width="11.85546875" style="52" bestFit="1" customWidth="1"/>
    <col min="2320" max="2556" width="9.140625" style="52"/>
    <col min="2557" max="2557" width="41.28515625" style="52" customWidth="1"/>
    <col min="2558" max="2558" width="1.42578125" style="52" customWidth="1"/>
    <col min="2559" max="2561" width="14.28515625" style="52" customWidth="1"/>
    <col min="2562" max="2562" width="1.42578125" style="52" customWidth="1"/>
    <col min="2563" max="2565" width="14.28515625" style="52" customWidth="1"/>
    <col min="2566" max="2566" width="1.42578125" style="52" customWidth="1"/>
    <col min="2567" max="2567" width="16.5703125" style="52" bestFit="1" customWidth="1"/>
    <col min="2568" max="2568" width="20.85546875" style="52" bestFit="1" customWidth="1"/>
    <col min="2569" max="2569" width="22.140625" style="52" customWidth="1"/>
    <col min="2570" max="2570" width="9.28515625" style="52" bestFit="1" customWidth="1"/>
    <col min="2571" max="2571" width="12.85546875" style="52" bestFit="1" customWidth="1"/>
    <col min="2572" max="2572" width="10.85546875" style="52" bestFit="1" customWidth="1"/>
    <col min="2573" max="2574" width="9.28515625" style="52" bestFit="1" customWidth="1"/>
    <col min="2575" max="2575" width="11.85546875" style="52" bestFit="1" customWidth="1"/>
    <col min="2576" max="2812" width="9.140625" style="52"/>
    <col min="2813" max="2813" width="41.28515625" style="52" customWidth="1"/>
    <col min="2814" max="2814" width="1.42578125" style="52" customWidth="1"/>
    <col min="2815" max="2817" width="14.28515625" style="52" customWidth="1"/>
    <col min="2818" max="2818" width="1.42578125" style="52" customWidth="1"/>
    <col min="2819" max="2821" width="14.28515625" style="52" customWidth="1"/>
    <col min="2822" max="2822" width="1.42578125" style="52" customWidth="1"/>
    <col min="2823" max="2823" width="16.5703125" style="52" bestFit="1" customWidth="1"/>
    <col min="2824" max="2824" width="20.85546875" style="52" bestFit="1" customWidth="1"/>
    <col min="2825" max="2825" width="22.140625" style="52" customWidth="1"/>
    <col min="2826" max="2826" width="9.28515625" style="52" bestFit="1" customWidth="1"/>
    <col min="2827" max="2827" width="12.85546875" style="52" bestFit="1" customWidth="1"/>
    <col min="2828" max="2828" width="10.85546875" style="52" bestFit="1" customWidth="1"/>
    <col min="2829" max="2830" width="9.28515625" style="52" bestFit="1" customWidth="1"/>
    <col min="2831" max="2831" width="11.85546875" style="52" bestFit="1" customWidth="1"/>
    <col min="2832" max="3068" width="9.140625" style="52"/>
    <col min="3069" max="3069" width="41.28515625" style="52" customWidth="1"/>
    <col min="3070" max="3070" width="1.42578125" style="52" customWidth="1"/>
    <col min="3071" max="3073" width="14.28515625" style="52" customWidth="1"/>
    <col min="3074" max="3074" width="1.42578125" style="52" customWidth="1"/>
    <col min="3075" max="3077" width="14.28515625" style="52" customWidth="1"/>
    <col min="3078" max="3078" width="1.42578125" style="52" customWidth="1"/>
    <col min="3079" max="3079" width="16.5703125" style="52" bestFit="1" customWidth="1"/>
    <col min="3080" max="3080" width="20.85546875" style="52" bestFit="1" customWidth="1"/>
    <col min="3081" max="3081" width="22.140625" style="52" customWidth="1"/>
    <col min="3082" max="3082" width="9.28515625" style="52" bestFit="1" customWidth="1"/>
    <col min="3083" max="3083" width="12.85546875" style="52" bestFit="1" customWidth="1"/>
    <col min="3084" max="3084" width="10.85546875" style="52" bestFit="1" customWidth="1"/>
    <col min="3085" max="3086" width="9.28515625" style="52" bestFit="1" customWidth="1"/>
    <col min="3087" max="3087" width="11.85546875" style="52" bestFit="1" customWidth="1"/>
    <col min="3088" max="3324" width="9.140625" style="52"/>
    <col min="3325" max="3325" width="41.28515625" style="52" customWidth="1"/>
    <col min="3326" max="3326" width="1.42578125" style="52" customWidth="1"/>
    <col min="3327" max="3329" width="14.28515625" style="52" customWidth="1"/>
    <col min="3330" max="3330" width="1.42578125" style="52" customWidth="1"/>
    <col min="3331" max="3333" width="14.28515625" style="52" customWidth="1"/>
    <col min="3334" max="3334" width="1.42578125" style="52" customWidth="1"/>
    <col min="3335" max="3335" width="16.5703125" style="52" bestFit="1" customWidth="1"/>
    <col min="3336" max="3336" width="20.85546875" style="52" bestFit="1" customWidth="1"/>
    <col min="3337" max="3337" width="22.140625" style="52" customWidth="1"/>
    <col min="3338" max="3338" width="9.28515625" style="52" bestFit="1" customWidth="1"/>
    <col min="3339" max="3339" width="12.85546875" style="52" bestFit="1" customWidth="1"/>
    <col min="3340" max="3340" width="10.85546875" style="52" bestFit="1" customWidth="1"/>
    <col min="3341" max="3342" width="9.28515625" style="52" bestFit="1" customWidth="1"/>
    <col min="3343" max="3343" width="11.85546875" style="52" bestFit="1" customWidth="1"/>
    <col min="3344" max="3580" width="9.140625" style="52"/>
    <col min="3581" max="3581" width="41.28515625" style="52" customWidth="1"/>
    <col min="3582" max="3582" width="1.42578125" style="52" customWidth="1"/>
    <col min="3583" max="3585" width="14.28515625" style="52" customWidth="1"/>
    <col min="3586" max="3586" width="1.42578125" style="52" customWidth="1"/>
    <col min="3587" max="3589" width="14.28515625" style="52" customWidth="1"/>
    <col min="3590" max="3590" width="1.42578125" style="52" customWidth="1"/>
    <col min="3591" max="3591" width="16.5703125" style="52" bestFit="1" customWidth="1"/>
    <col min="3592" max="3592" width="20.85546875" style="52" bestFit="1" customWidth="1"/>
    <col min="3593" max="3593" width="22.140625" style="52" customWidth="1"/>
    <col min="3594" max="3594" width="9.28515625" style="52" bestFit="1" customWidth="1"/>
    <col min="3595" max="3595" width="12.85546875" style="52" bestFit="1" customWidth="1"/>
    <col min="3596" max="3596" width="10.85546875" style="52" bestFit="1" customWidth="1"/>
    <col min="3597" max="3598" width="9.28515625" style="52" bestFit="1" customWidth="1"/>
    <col min="3599" max="3599" width="11.85546875" style="52" bestFit="1" customWidth="1"/>
    <col min="3600" max="3836" width="9.140625" style="52"/>
    <col min="3837" max="3837" width="41.28515625" style="52" customWidth="1"/>
    <col min="3838" max="3838" width="1.42578125" style="52" customWidth="1"/>
    <col min="3839" max="3841" width="14.28515625" style="52" customWidth="1"/>
    <col min="3842" max="3842" width="1.42578125" style="52" customWidth="1"/>
    <col min="3843" max="3845" width="14.28515625" style="52" customWidth="1"/>
    <col min="3846" max="3846" width="1.42578125" style="52" customWidth="1"/>
    <col min="3847" max="3847" width="16.5703125" style="52" bestFit="1" customWidth="1"/>
    <col min="3848" max="3848" width="20.85546875" style="52" bestFit="1" customWidth="1"/>
    <col min="3849" max="3849" width="22.140625" style="52" customWidth="1"/>
    <col min="3850" max="3850" width="9.28515625" style="52" bestFit="1" customWidth="1"/>
    <col min="3851" max="3851" width="12.85546875" style="52" bestFit="1" customWidth="1"/>
    <col min="3852" max="3852" width="10.85546875" style="52" bestFit="1" customWidth="1"/>
    <col min="3853" max="3854" width="9.28515625" style="52" bestFit="1" customWidth="1"/>
    <col min="3855" max="3855" width="11.85546875" style="52" bestFit="1" customWidth="1"/>
    <col min="3856" max="4092" width="9.140625" style="52"/>
    <col min="4093" max="4093" width="41.28515625" style="52" customWidth="1"/>
    <col min="4094" max="4094" width="1.42578125" style="52" customWidth="1"/>
    <col min="4095" max="4097" width="14.28515625" style="52" customWidth="1"/>
    <col min="4098" max="4098" width="1.42578125" style="52" customWidth="1"/>
    <col min="4099" max="4101" width="14.28515625" style="52" customWidth="1"/>
    <col min="4102" max="4102" width="1.42578125" style="52" customWidth="1"/>
    <col min="4103" max="4103" width="16.5703125" style="52" bestFit="1" customWidth="1"/>
    <col min="4104" max="4104" width="20.85546875" style="52" bestFit="1" customWidth="1"/>
    <col min="4105" max="4105" width="22.140625" style="52" customWidth="1"/>
    <col min="4106" max="4106" width="9.28515625" style="52" bestFit="1" customWidth="1"/>
    <col min="4107" max="4107" width="12.85546875" style="52" bestFit="1" customWidth="1"/>
    <col min="4108" max="4108" width="10.85546875" style="52" bestFit="1" customWidth="1"/>
    <col min="4109" max="4110" width="9.28515625" style="52" bestFit="1" customWidth="1"/>
    <col min="4111" max="4111" width="11.85546875" style="52" bestFit="1" customWidth="1"/>
    <col min="4112" max="4348" width="9.140625" style="52"/>
    <col min="4349" max="4349" width="41.28515625" style="52" customWidth="1"/>
    <col min="4350" max="4350" width="1.42578125" style="52" customWidth="1"/>
    <col min="4351" max="4353" width="14.28515625" style="52" customWidth="1"/>
    <col min="4354" max="4354" width="1.42578125" style="52" customWidth="1"/>
    <col min="4355" max="4357" width="14.28515625" style="52" customWidth="1"/>
    <col min="4358" max="4358" width="1.42578125" style="52" customWidth="1"/>
    <col min="4359" max="4359" width="16.5703125" style="52" bestFit="1" customWidth="1"/>
    <col min="4360" max="4360" width="20.85546875" style="52" bestFit="1" customWidth="1"/>
    <col min="4361" max="4361" width="22.140625" style="52" customWidth="1"/>
    <col min="4362" max="4362" width="9.28515625" style="52" bestFit="1" customWidth="1"/>
    <col min="4363" max="4363" width="12.85546875" style="52" bestFit="1" customWidth="1"/>
    <col min="4364" max="4364" width="10.85546875" style="52" bestFit="1" customWidth="1"/>
    <col min="4365" max="4366" width="9.28515625" style="52" bestFit="1" customWidth="1"/>
    <col min="4367" max="4367" width="11.85546875" style="52" bestFit="1" customWidth="1"/>
    <col min="4368" max="4604" width="9.140625" style="52"/>
    <col min="4605" max="4605" width="41.28515625" style="52" customWidth="1"/>
    <col min="4606" max="4606" width="1.42578125" style="52" customWidth="1"/>
    <col min="4607" max="4609" width="14.28515625" style="52" customWidth="1"/>
    <col min="4610" max="4610" width="1.42578125" style="52" customWidth="1"/>
    <col min="4611" max="4613" width="14.28515625" style="52" customWidth="1"/>
    <col min="4614" max="4614" width="1.42578125" style="52" customWidth="1"/>
    <col min="4615" max="4615" width="16.5703125" style="52" bestFit="1" customWidth="1"/>
    <col min="4616" max="4616" width="20.85546875" style="52" bestFit="1" customWidth="1"/>
    <col min="4617" max="4617" width="22.140625" style="52" customWidth="1"/>
    <col min="4618" max="4618" width="9.28515625" style="52" bestFit="1" customWidth="1"/>
    <col min="4619" max="4619" width="12.85546875" style="52" bestFit="1" customWidth="1"/>
    <col min="4620" max="4620" width="10.85546875" style="52" bestFit="1" customWidth="1"/>
    <col min="4621" max="4622" width="9.28515625" style="52" bestFit="1" customWidth="1"/>
    <col min="4623" max="4623" width="11.85546875" style="52" bestFit="1" customWidth="1"/>
    <col min="4624" max="4860" width="9.140625" style="52"/>
    <col min="4861" max="4861" width="41.28515625" style="52" customWidth="1"/>
    <col min="4862" max="4862" width="1.42578125" style="52" customWidth="1"/>
    <col min="4863" max="4865" width="14.28515625" style="52" customWidth="1"/>
    <col min="4866" max="4866" width="1.42578125" style="52" customWidth="1"/>
    <col min="4867" max="4869" width="14.28515625" style="52" customWidth="1"/>
    <col min="4870" max="4870" width="1.42578125" style="52" customWidth="1"/>
    <col min="4871" max="4871" width="16.5703125" style="52" bestFit="1" customWidth="1"/>
    <col min="4872" max="4872" width="20.85546875" style="52" bestFit="1" customWidth="1"/>
    <col min="4873" max="4873" width="22.140625" style="52" customWidth="1"/>
    <col min="4874" max="4874" width="9.28515625" style="52" bestFit="1" customWidth="1"/>
    <col min="4875" max="4875" width="12.85546875" style="52" bestFit="1" customWidth="1"/>
    <col min="4876" max="4876" width="10.85546875" style="52" bestFit="1" customWidth="1"/>
    <col min="4877" max="4878" width="9.28515625" style="52" bestFit="1" customWidth="1"/>
    <col min="4879" max="4879" width="11.85546875" style="52" bestFit="1" customWidth="1"/>
    <col min="4880" max="5116" width="9.140625" style="52"/>
    <col min="5117" max="5117" width="41.28515625" style="52" customWidth="1"/>
    <col min="5118" max="5118" width="1.42578125" style="52" customWidth="1"/>
    <col min="5119" max="5121" width="14.28515625" style="52" customWidth="1"/>
    <col min="5122" max="5122" width="1.42578125" style="52" customWidth="1"/>
    <col min="5123" max="5125" width="14.28515625" style="52" customWidth="1"/>
    <col min="5126" max="5126" width="1.42578125" style="52" customWidth="1"/>
    <col min="5127" max="5127" width="16.5703125" style="52" bestFit="1" customWidth="1"/>
    <col min="5128" max="5128" width="20.85546875" style="52" bestFit="1" customWidth="1"/>
    <col min="5129" max="5129" width="22.140625" style="52" customWidth="1"/>
    <col min="5130" max="5130" width="9.28515625" style="52" bestFit="1" customWidth="1"/>
    <col min="5131" max="5131" width="12.85546875" style="52" bestFit="1" customWidth="1"/>
    <col min="5132" max="5132" width="10.85546875" style="52" bestFit="1" customWidth="1"/>
    <col min="5133" max="5134" width="9.28515625" style="52" bestFit="1" customWidth="1"/>
    <col min="5135" max="5135" width="11.85546875" style="52" bestFit="1" customWidth="1"/>
    <col min="5136" max="5372" width="9.140625" style="52"/>
    <col min="5373" max="5373" width="41.28515625" style="52" customWidth="1"/>
    <col min="5374" max="5374" width="1.42578125" style="52" customWidth="1"/>
    <col min="5375" max="5377" width="14.28515625" style="52" customWidth="1"/>
    <col min="5378" max="5378" width="1.42578125" style="52" customWidth="1"/>
    <col min="5379" max="5381" width="14.28515625" style="52" customWidth="1"/>
    <col min="5382" max="5382" width="1.42578125" style="52" customWidth="1"/>
    <col min="5383" max="5383" width="16.5703125" style="52" bestFit="1" customWidth="1"/>
    <col min="5384" max="5384" width="20.85546875" style="52" bestFit="1" customWidth="1"/>
    <col min="5385" max="5385" width="22.140625" style="52" customWidth="1"/>
    <col min="5386" max="5386" width="9.28515625" style="52" bestFit="1" customWidth="1"/>
    <col min="5387" max="5387" width="12.85546875" style="52" bestFit="1" customWidth="1"/>
    <col min="5388" max="5388" width="10.85546875" style="52" bestFit="1" customWidth="1"/>
    <col min="5389" max="5390" width="9.28515625" style="52" bestFit="1" customWidth="1"/>
    <col min="5391" max="5391" width="11.85546875" style="52" bestFit="1" customWidth="1"/>
    <col min="5392" max="5628" width="9.140625" style="52"/>
    <col min="5629" max="5629" width="41.28515625" style="52" customWidth="1"/>
    <col min="5630" max="5630" width="1.42578125" style="52" customWidth="1"/>
    <col min="5631" max="5633" width="14.28515625" style="52" customWidth="1"/>
    <col min="5634" max="5634" width="1.42578125" style="52" customWidth="1"/>
    <col min="5635" max="5637" width="14.28515625" style="52" customWidth="1"/>
    <col min="5638" max="5638" width="1.42578125" style="52" customWidth="1"/>
    <col min="5639" max="5639" width="16.5703125" style="52" bestFit="1" customWidth="1"/>
    <col min="5640" max="5640" width="20.85546875" style="52" bestFit="1" customWidth="1"/>
    <col min="5641" max="5641" width="22.140625" style="52" customWidth="1"/>
    <col min="5642" max="5642" width="9.28515625" style="52" bestFit="1" customWidth="1"/>
    <col min="5643" max="5643" width="12.85546875" style="52" bestFit="1" customWidth="1"/>
    <col min="5644" max="5644" width="10.85546875" style="52" bestFit="1" customWidth="1"/>
    <col min="5645" max="5646" width="9.28515625" style="52" bestFit="1" customWidth="1"/>
    <col min="5647" max="5647" width="11.85546875" style="52" bestFit="1" customWidth="1"/>
    <col min="5648" max="5884" width="9.140625" style="52"/>
    <col min="5885" max="5885" width="41.28515625" style="52" customWidth="1"/>
    <col min="5886" max="5886" width="1.42578125" style="52" customWidth="1"/>
    <col min="5887" max="5889" width="14.28515625" style="52" customWidth="1"/>
    <col min="5890" max="5890" width="1.42578125" style="52" customWidth="1"/>
    <col min="5891" max="5893" width="14.28515625" style="52" customWidth="1"/>
    <col min="5894" max="5894" width="1.42578125" style="52" customWidth="1"/>
    <col min="5895" max="5895" width="16.5703125" style="52" bestFit="1" customWidth="1"/>
    <col min="5896" max="5896" width="20.85546875" style="52" bestFit="1" customWidth="1"/>
    <col min="5897" max="5897" width="22.140625" style="52" customWidth="1"/>
    <col min="5898" max="5898" width="9.28515625" style="52" bestFit="1" customWidth="1"/>
    <col min="5899" max="5899" width="12.85546875" style="52" bestFit="1" customWidth="1"/>
    <col min="5900" max="5900" width="10.85546875" style="52" bestFit="1" customWidth="1"/>
    <col min="5901" max="5902" width="9.28515625" style="52" bestFit="1" customWidth="1"/>
    <col min="5903" max="5903" width="11.85546875" style="52" bestFit="1" customWidth="1"/>
    <col min="5904" max="6140" width="9.140625" style="52"/>
    <col min="6141" max="6141" width="41.28515625" style="52" customWidth="1"/>
    <col min="6142" max="6142" width="1.42578125" style="52" customWidth="1"/>
    <col min="6143" max="6145" width="14.28515625" style="52" customWidth="1"/>
    <col min="6146" max="6146" width="1.42578125" style="52" customWidth="1"/>
    <col min="6147" max="6149" width="14.28515625" style="52" customWidth="1"/>
    <col min="6150" max="6150" width="1.42578125" style="52" customWidth="1"/>
    <col min="6151" max="6151" width="16.5703125" style="52" bestFit="1" customWidth="1"/>
    <col min="6152" max="6152" width="20.85546875" style="52" bestFit="1" customWidth="1"/>
    <col min="6153" max="6153" width="22.140625" style="52" customWidth="1"/>
    <col min="6154" max="6154" width="9.28515625" style="52" bestFit="1" customWidth="1"/>
    <col min="6155" max="6155" width="12.85546875" style="52" bestFit="1" customWidth="1"/>
    <col min="6156" max="6156" width="10.85546875" style="52" bestFit="1" customWidth="1"/>
    <col min="6157" max="6158" width="9.28515625" style="52" bestFit="1" customWidth="1"/>
    <col min="6159" max="6159" width="11.85546875" style="52" bestFit="1" customWidth="1"/>
    <col min="6160" max="6396" width="9.140625" style="52"/>
    <col min="6397" max="6397" width="41.28515625" style="52" customWidth="1"/>
    <col min="6398" max="6398" width="1.42578125" style="52" customWidth="1"/>
    <col min="6399" max="6401" width="14.28515625" style="52" customWidth="1"/>
    <col min="6402" max="6402" width="1.42578125" style="52" customWidth="1"/>
    <col min="6403" max="6405" width="14.28515625" style="52" customWidth="1"/>
    <col min="6406" max="6406" width="1.42578125" style="52" customWidth="1"/>
    <col min="6407" max="6407" width="16.5703125" style="52" bestFit="1" customWidth="1"/>
    <col min="6408" max="6408" width="20.85546875" style="52" bestFit="1" customWidth="1"/>
    <col min="6409" max="6409" width="22.140625" style="52" customWidth="1"/>
    <col min="6410" max="6410" width="9.28515625" style="52" bestFit="1" customWidth="1"/>
    <col min="6411" max="6411" width="12.85546875" style="52" bestFit="1" customWidth="1"/>
    <col min="6412" max="6412" width="10.85546875" style="52" bestFit="1" customWidth="1"/>
    <col min="6413" max="6414" width="9.28515625" style="52" bestFit="1" customWidth="1"/>
    <col min="6415" max="6415" width="11.85546875" style="52" bestFit="1" customWidth="1"/>
    <col min="6416" max="6652" width="9.140625" style="52"/>
    <col min="6653" max="6653" width="41.28515625" style="52" customWidth="1"/>
    <col min="6654" max="6654" width="1.42578125" style="52" customWidth="1"/>
    <col min="6655" max="6657" width="14.28515625" style="52" customWidth="1"/>
    <col min="6658" max="6658" width="1.42578125" style="52" customWidth="1"/>
    <col min="6659" max="6661" width="14.28515625" style="52" customWidth="1"/>
    <col min="6662" max="6662" width="1.42578125" style="52" customWidth="1"/>
    <col min="6663" max="6663" width="16.5703125" style="52" bestFit="1" customWidth="1"/>
    <col min="6664" max="6664" width="20.85546875" style="52" bestFit="1" customWidth="1"/>
    <col min="6665" max="6665" width="22.140625" style="52" customWidth="1"/>
    <col min="6666" max="6666" width="9.28515625" style="52" bestFit="1" customWidth="1"/>
    <col min="6667" max="6667" width="12.85546875" style="52" bestFit="1" customWidth="1"/>
    <col min="6668" max="6668" width="10.85546875" style="52" bestFit="1" customWidth="1"/>
    <col min="6669" max="6670" width="9.28515625" style="52" bestFit="1" customWidth="1"/>
    <col min="6671" max="6671" width="11.85546875" style="52" bestFit="1" customWidth="1"/>
    <col min="6672" max="6908" width="9.140625" style="52"/>
    <col min="6909" max="6909" width="41.28515625" style="52" customWidth="1"/>
    <col min="6910" max="6910" width="1.42578125" style="52" customWidth="1"/>
    <col min="6911" max="6913" width="14.28515625" style="52" customWidth="1"/>
    <col min="6914" max="6914" width="1.42578125" style="52" customWidth="1"/>
    <col min="6915" max="6917" width="14.28515625" style="52" customWidth="1"/>
    <col min="6918" max="6918" width="1.42578125" style="52" customWidth="1"/>
    <col min="6919" max="6919" width="16.5703125" style="52" bestFit="1" customWidth="1"/>
    <col min="6920" max="6920" width="20.85546875" style="52" bestFit="1" customWidth="1"/>
    <col min="6921" max="6921" width="22.140625" style="52" customWidth="1"/>
    <col min="6922" max="6922" width="9.28515625" style="52" bestFit="1" customWidth="1"/>
    <col min="6923" max="6923" width="12.85546875" style="52" bestFit="1" customWidth="1"/>
    <col min="6924" max="6924" width="10.85546875" style="52" bestFit="1" customWidth="1"/>
    <col min="6925" max="6926" width="9.28515625" style="52" bestFit="1" customWidth="1"/>
    <col min="6927" max="6927" width="11.85546875" style="52" bestFit="1" customWidth="1"/>
    <col min="6928" max="7164" width="9.140625" style="52"/>
    <col min="7165" max="7165" width="41.28515625" style="52" customWidth="1"/>
    <col min="7166" max="7166" width="1.42578125" style="52" customWidth="1"/>
    <col min="7167" max="7169" width="14.28515625" style="52" customWidth="1"/>
    <col min="7170" max="7170" width="1.42578125" style="52" customWidth="1"/>
    <col min="7171" max="7173" width="14.28515625" style="52" customWidth="1"/>
    <col min="7174" max="7174" width="1.42578125" style="52" customWidth="1"/>
    <col min="7175" max="7175" width="16.5703125" style="52" bestFit="1" customWidth="1"/>
    <col min="7176" max="7176" width="20.85546875" style="52" bestFit="1" customWidth="1"/>
    <col min="7177" max="7177" width="22.140625" style="52" customWidth="1"/>
    <col min="7178" max="7178" width="9.28515625" style="52" bestFit="1" customWidth="1"/>
    <col min="7179" max="7179" width="12.85546875" style="52" bestFit="1" customWidth="1"/>
    <col min="7180" max="7180" width="10.85546875" style="52" bestFit="1" customWidth="1"/>
    <col min="7181" max="7182" width="9.28515625" style="52" bestFit="1" customWidth="1"/>
    <col min="7183" max="7183" width="11.85546875" style="52" bestFit="1" customWidth="1"/>
    <col min="7184" max="7420" width="9.140625" style="52"/>
    <col min="7421" max="7421" width="41.28515625" style="52" customWidth="1"/>
    <col min="7422" max="7422" width="1.42578125" style="52" customWidth="1"/>
    <col min="7423" max="7425" width="14.28515625" style="52" customWidth="1"/>
    <col min="7426" max="7426" width="1.42578125" style="52" customWidth="1"/>
    <col min="7427" max="7429" width="14.28515625" style="52" customWidth="1"/>
    <col min="7430" max="7430" width="1.42578125" style="52" customWidth="1"/>
    <col min="7431" max="7431" width="16.5703125" style="52" bestFit="1" customWidth="1"/>
    <col min="7432" max="7432" width="20.85546875" style="52" bestFit="1" customWidth="1"/>
    <col min="7433" max="7433" width="22.140625" style="52" customWidth="1"/>
    <col min="7434" max="7434" width="9.28515625" style="52" bestFit="1" customWidth="1"/>
    <col min="7435" max="7435" width="12.85546875" style="52" bestFit="1" customWidth="1"/>
    <col min="7436" max="7436" width="10.85546875" style="52" bestFit="1" customWidth="1"/>
    <col min="7437" max="7438" width="9.28515625" style="52" bestFit="1" customWidth="1"/>
    <col min="7439" max="7439" width="11.85546875" style="52" bestFit="1" customWidth="1"/>
    <col min="7440" max="7676" width="9.140625" style="52"/>
    <col min="7677" max="7677" width="41.28515625" style="52" customWidth="1"/>
    <col min="7678" max="7678" width="1.42578125" style="52" customWidth="1"/>
    <col min="7679" max="7681" width="14.28515625" style="52" customWidth="1"/>
    <col min="7682" max="7682" width="1.42578125" style="52" customWidth="1"/>
    <col min="7683" max="7685" width="14.28515625" style="52" customWidth="1"/>
    <col min="7686" max="7686" width="1.42578125" style="52" customWidth="1"/>
    <col min="7687" max="7687" width="16.5703125" style="52" bestFit="1" customWidth="1"/>
    <col min="7688" max="7688" width="20.85546875" style="52" bestFit="1" customWidth="1"/>
    <col min="7689" max="7689" width="22.140625" style="52" customWidth="1"/>
    <col min="7690" max="7690" width="9.28515625" style="52" bestFit="1" customWidth="1"/>
    <col min="7691" max="7691" width="12.85546875" style="52" bestFit="1" customWidth="1"/>
    <col min="7692" max="7692" width="10.85546875" style="52" bestFit="1" customWidth="1"/>
    <col min="7693" max="7694" width="9.28515625" style="52" bestFit="1" customWidth="1"/>
    <col min="7695" max="7695" width="11.85546875" style="52" bestFit="1" customWidth="1"/>
    <col min="7696" max="7932" width="9.140625" style="52"/>
    <col min="7933" max="7933" width="41.28515625" style="52" customWidth="1"/>
    <col min="7934" max="7934" width="1.42578125" style="52" customWidth="1"/>
    <col min="7935" max="7937" width="14.28515625" style="52" customWidth="1"/>
    <col min="7938" max="7938" width="1.42578125" style="52" customWidth="1"/>
    <col min="7939" max="7941" width="14.28515625" style="52" customWidth="1"/>
    <col min="7942" max="7942" width="1.42578125" style="52" customWidth="1"/>
    <col min="7943" max="7943" width="16.5703125" style="52" bestFit="1" customWidth="1"/>
    <col min="7944" max="7944" width="20.85546875" style="52" bestFit="1" customWidth="1"/>
    <col min="7945" max="7945" width="22.140625" style="52" customWidth="1"/>
    <col min="7946" max="7946" width="9.28515625" style="52" bestFit="1" customWidth="1"/>
    <col min="7947" max="7947" width="12.85546875" style="52" bestFit="1" customWidth="1"/>
    <col min="7948" max="7948" width="10.85546875" style="52" bestFit="1" customWidth="1"/>
    <col min="7949" max="7950" width="9.28515625" style="52" bestFit="1" customWidth="1"/>
    <col min="7951" max="7951" width="11.85546875" style="52" bestFit="1" customWidth="1"/>
    <col min="7952" max="8188" width="9.140625" style="52"/>
    <col min="8189" max="8189" width="41.28515625" style="52" customWidth="1"/>
    <col min="8190" max="8190" width="1.42578125" style="52" customWidth="1"/>
    <col min="8191" max="8193" width="14.28515625" style="52" customWidth="1"/>
    <col min="8194" max="8194" width="1.42578125" style="52" customWidth="1"/>
    <col min="8195" max="8197" width="14.28515625" style="52" customWidth="1"/>
    <col min="8198" max="8198" width="1.42578125" style="52" customWidth="1"/>
    <col min="8199" max="8199" width="16.5703125" style="52" bestFit="1" customWidth="1"/>
    <col min="8200" max="8200" width="20.85546875" style="52" bestFit="1" customWidth="1"/>
    <col min="8201" max="8201" width="22.140625" style="52" customWidth="1"/>
    <col min="8202" max="8202" width="9.28515625" style="52" bestFit="1" customWidth="1"/>
    <col min="8203" max="8203" width="12.85546875" style="52" bestFit="1" customWidth="1"/>
    <col min="8204" max="8204" width="10.85546875" style="52" bestFit="1" customWidth="1"/>
    <col min="8205" max="8206" width="9.28515625" style="52" bestFit="1" customWidth="1"/>
    <col min="8207" max="8207" width="11.85546875" style="52" bestFit="1" customWidth="1"/>
    <col min="8208" max="8444" width="9.140625" style="52"/>
    <col min="8445" max="8445" width="41.28515625" style="52" customWidth="1"/>
    <col min="8446" max="8446" width="1.42578125" style="52" customWidth="1"/>
    <col min="8447" max="8449" width="14.28515625" style="52" customWidth="1"/>
    <col min="8450" max="8450" width="1.42578125" style="52" customWidth="1"/>
    <col min="8451" max="8453" width="14.28515625" style="52" customWidth="1"/>
    <col min="8454" max="8454" width="1.42578125" style="52" customWidth="1"/>
    <col min="8455" max="8455" width="16.5703125" style="52" bestFit="1" customWidth="1"/>
    <col min="8456" max="8456" width="20.85546875" style="52" bestFit="1" customWidth="1"/>
    <col min="8457" max="8457" width="22.140625" style="52" customWidth="1"/>
    <col min="8458" max="8458" width="9.28515625" style="52" bestFit="1" customWidth="1"/>
    <col min="8459" max="8459" width="12.85546875" style="52" bestFit="1" customWidth="1"/>
    <col min="8460" max="8460" width="10.85546875" style="52" bestFit="1" customWidth="1"/>
    <col min="8461" max="8462" width="9.28515625" style="52" bestFit="1" customWidth="1"/>
    <col min="8463" max="8463" width="11.85546875" style="52" bestFit="1" customWidth="1"/>
    <col min="8464" max="8700" width="9.140625" style="52"/>
    <col min="8701" max="8701" width="41.28515625" style="52" customWidth="1"/>
    <col min="8702" max="8702" width="1.42578125" style="52" customWidth="1"/>
    <col min="8703" max="8705" width="14.28515625" style="52" customWidth="1"/>
    <col min="8706" max="8706" width="1.42578125" style="52" customWidth="1"/>
    <col min="8707" max="8709" width="14.28515625" style="52" customWidth="1"/>
    <col min="8710" max="8710" width="1.42578125" style="52" customWidth="1"/>
    <col min="8711" max="8711" width="16.5703125" style="52" bestFit="1" customWidth="1"/>
    <col min="8712" max="8712" width="20.85546875" style="52" bestFit="1" customWidth="1"/>
    <col min="8713" max="8713" width="22.140625" style="52" customWidth="1"/>
    <col min="8714" max="8714" width="9.28515625" style="52" bestFit="1" customWidth="1"/>
    <col min="8715" max="8715" width="12.85546875" style="52" bestFit="1" customWidth="1"/>
    <col min="8716" max="8716" width="10.85546875" style="52" bestFit="1" customWidth="1"/>
    <col min="8717" max="8718" width="9.28515625" style="52" bestFit="1" customWidth="1"/>
    <col min="8719" max="8719" width="11.85546875" style="52" bestFit="1" customWidth="1"/>
    <col min="8720" max="8956" width="9.140625" style="52"/>
    <col min="8957" max="8957" width="41.28515625" style="52" customWidth="1"/>
    <col min="8958" max="8958" width="1.42578125" style="52" customWidth="1"/>
    <col min="8959" max="8961" width="14.28515625" style="52" customWidth="1"/>
    <col min="8962" max="8962" width="1.42578125" style="52" customWidth="1"/>
    <col min="8963" max="8965" width="14.28515625" style="52" customWidth="1"/>
    <col min="8966" max="8966" width="1.42578125" style="52" customWidth="1"/>
    <col min="8967" max="8967" width="16.5703125" style="52" bestFit="1" customWidth="1"/>
    <col min="8968" max="8968" width="20.85546875" style="52" bestFit="1" customWidth="1"/>
    <col min="8969" max="8969" width="22.140625" style="52" customWidth="1"/>
    <col min="8970" max="8970" width="9.28515625" style="52" bestFit="1" customWidth="1"/>
    <col min="8971" max="8971" width="12.85546875" style="52" bestFit="1" customWidth="1"/>
    <col min="8972" max="8972" width="10.85546875" style="52" bestFit="1" customWidth="1"/>
    <col min="8973" max="8974" width="9.28515625" style="52" bestFit="1" customWidth="1"/>
    <col min="8975" max="8975" width="11.85546875" style="52" bestFit="1" customWidth="1"/>
    <col min="8976" max="9212" width="9.140625" style="52"/>
    <col min="9213" max="9213" width="41.28515625" style="52" customWidth="1"/>
    <col min="9214" max="9214" width="1.42578125" style="52" customWidth="1"/>
    <col min="9215" max="9217" width="14.28515625" style="52" customWidth="1"/>
    <col min="9218" max="9218" width="1.42578125" style="52" customWidth="1"/>
    <col min="9219" max="9221" width="14.28515625" style="52" customWidth="1"/>
    <col min="9222" max="9222" width="1.42578125" style="52" customWidth="1"/>
    <col min="9223" max="9223" width="16.5703125" style="52" bestFit="1" customWidth="1"/>
    <col min="9224" max="9224" width="20.85546875" style="52" bestFit="1" customWidth="1"/>
    <col min="9225" max="9225" width="22.140625" style="52" customWidth="1"/>
    <col min="9226" max="9226" width="9.28515625" style="52" bestFit="1" customWidth="1"/>
    <col min="9227" max="9227" width="12.85546875" style="52" bestFit="1" customWidth="1"/>
    <col min="9228" max="9228" width="10.85546875" style="52" bestFit="1" customWidth="1"/>
    <col min="9229" max="9230" width="9.28515625" style="52" bestFit="1" customWidth="1"/>
    <col min="9231" max="9231" width="11.85546875" style="52" bestFit="1" customWidth="1"/>
    <col min="9232" max="9468" width="9.140625" style="52"/>
    <col min="9469" max="9469" width="41.28515625" style="52" customWidth="1"/>
    <col min="9470" max="9470" width="1.42578125" style="52" customWidth="1"/>
    <col min="9471" max="9473" width="14.28515625" style="52" customWidth="1"/>
    <col min="9474" max="9474" width="1.42578125" style="52" customWidth="1"/>
    <col min="9475" max="9477" width="14.28515625" style="52" customWidth="1"/>
    <col min="9478" max="9478" width="1.42578125" style="52" customWidth="1"/>
    <col min="9479" max="9479" width="16.5703125" style="52" bestFit="1" customWidth="1"/>
    <col min="9480" max="9480" width="20.85546875" style="52" bestFit="1" customWidth="1"/>
    <col min="9481" max="9481" width="22.140625" style="52" customWidth="1"/>
    <col min="9482" max="9482" width="9.28515625" style="52" bestFit="1" customWidth="1"/>
    <col min="9483" max="9483" width="12.85546875" style="52" bestFit="1" customWidth="1"/>
    <col min="9484" max="9484" width="10.85546875" style="52" bestFit="1" customWidth="1"/>
    <col min="9485" max="9486" width="9.28515625" style="52" bestFit="1" customWidth="1"/>
    <col min="9487" max="9487" width="11.85546875" style="52" bestFit="1" customWidth="1"/>
    <col min="9488" max="9724" width="9.140625" style="52"/>
    <col min="9725" max="9725" width="41.28515625" style="52" customWidth="1"/>
    <col min="9726" max="9726" width="1.42578125" style="52" customWidth="1"/>
    <col min="9727" max="9729" width="14.28515625" style="52" customWidth="1"/>
    <col min="9730" max="9730" width="1.42578125" style="52" customWidth="1"/>
    <col min="9731" max="9733" width="14.28515625" style="52" customWidth="1"/>
    <col min="9734" max="9734" width="1.42578125" style="52" customWidth="1"/>
    <col min="9735" max="9735" width="16.5703125" style="52" bestFit="1" customWidth="1"/>
    <col min="9736" max="9736" width="20.85546875" style="52" bestFit="1" customWidth="1"/>
    <col min="9737" max="9737" width="22.140625" style="52" customWidth="1"/>
    <col min="9738" max="9738" width="9.28515625" style="52" bestFit="1" customWidth="1"/>
    <col min="9739" max="9739" width="12.85546875" style="52" bestFit="1" customWidth="1"/>
    <col min="9740" max="9740" width="10.85546875" style="52" bestFit="1" customWidth="1"/>
    <col min="9741" max="9742" width="9.28515625" style="52" bestFit="1" customWidth="1"/>
    <col min="9743" max="9743" width="11.85546875" style="52" bestFit="1" customWidth="1"/>
    <col min="9744" max="9980" width="9.140625" style="52"/>
    <col min="9981" max="9981" width="41.28515625" style="52" customWidth="1"/>
    <col min="9982" max="9982" width="1.42578125" style="52" customWidth="1"/>
    <col min="9983" max="9985" width="14.28515625" style="52" customWidth="1"/>
    <col min="9986" max="9986" width="1.42578125" style="52" customWidth="1"/>
    <col min="9987" max="9989" width="14.28515625" style="52" customWidth="1"/>
    <col min="9990" max="9990" width="1.42578125" style="52" customWidth="1"/>
    <col min="9991" max="9991" width="16.5703125" style="52" bestFit="1" customWidth="1"/>
    <col min="9992" max="9992" width="20.85546875" style="52" bestFit="1" customWidth="1"/>
    <col min="9993" max="9993" width="22.140625" style="52" customWidth="1"/>
    <col min="9994" max="9994" width="9.28515625" style="52" bestFit="1" customWidth="1"/>
    <col min="9995" max="9995" width="12.85546875" style="52" bestFit="1" customWidth="1"/>
    <col min="9996" max="9996" width="10.85546875" style="52" bestFit="1" customWidth="1"/>
    <col min="9997" max="9998" width="9.28515625" style="52" bestFit="1" customWidth="1"/>
    <col min="9999" max="9999" width="11.85546875" style="52" bestFit="1" customWidth="1"/>
    <col min="10000" max="10236" width="9.140625" style="52"/>
    <col min="10237" max="10237" width="41.28515625" style="52" customWidth="1"/>
    <col min="10238" max="10238" width="1.42578125" style="52" customWidth="1"/>
    <col min="10239" max="10241" width="14.28515625" style="52" customWidth="1"/>
    <col min="10242" max="10242" width="1.42578125" style="52" customWidth="1"/>
    <col min="10243" max="10245" width="14.28515625" style="52" customWidth="1"/>
    <col min="10246" max="10246" width="1.42578125" style="52" customWidth="1"/>
    <col min="10247" max="10247" width="16.5703125" style="52" bestFit="1" customWidth="1"/>
    <col min="10248" max="10248" width="20.85546875" style="52" bestFit="1" customWidth="1"/>
    <col min="10249" max="10249" width="22.140625" style="52" customWidth="1"/>
    <col min="10250" max="10250" width="9.28515625" style="52" bestFit="1" customWidth="1"/>
    <col min="10251" max="10251" width="12.85546875" style="52" bestFit="1" customWidth="1"/>
    <col min="10252" max="10252" width="10.85546875" style="52" bestFit="1" customWidth="1"/>
    <col min="10253" max="10254" width="9.28515625" style="52" bestFit="1" customWidth="1"/>
    <col min="10255" max="10255" width="11.85546875" style="52" bestFit="1" customWidth="1"/>
    <col min="10256" max="10492" width="9.140625" style="52"/>
    <col min="10493" max="10493" width="41.28515625" style="52" customWidth="1"/>
    <col min="10494" max="10494" width="1.42578125" style="52" customWidth="1"/>
    <col min="10495" max="10497" width="14.28515625" style="52" customWidth="1"/>
    <col min="10498" max="10498" width="1.42578125" style="52" customWidth="1"/>
    <col min="10499" max="10501" width="14.28515625" style="52" customWidth="1"/>
    <col min="10502" max="10502" width="1.42578125" style="52" customWidth="1"/>
    <col min="10503" max="10503" width="16.5703125" style="52" bestFit="1" customWidth="1"/>
    <col min="10504" max="10504" width="20.85546875" style="52" bestFit="1" customWidth="1"/>
    <col min="10505" max="10505" width="22.140625" style="52" customWidth="1"/>
    <col min="10506" max="10506" width="9.28515625" style="52" bestFit="1" customWidth="1"/>
    <col min="10507" max="10507" width="12.85546875" style="52" bestFit="1" customWidth="1"/>
    <col min="10508" max="10508" width="10.85546875" style="52" bestFit="1" customWidth="1"/>
    <col min="10509" max="10510" width="9.28515625" style="52" bestFit="1" customWidth="1"/>
    <col min="10511" max="10511" width="11.85546875" style="52" bestFit="1" customWidth="1"/>
    <col min="10512" max="10748" width="9.140625" style="52"/>
    <col min="10749" max="10749" width="41.28515625" style="52" customWidth="1"/>
    <col min="10750" max="10750" width="1.42578125" style="52" customWidth="1"/>
    <col min="10751" max="10753" width="14.28515625" style="52" customWidth="1"/>
    <col min="10754" max="10754" width="1.42578125" style="52" customWidth="1"/>
    <col min="10755" max="10757" width="14.28515625" style="52" customWidth="1"/>
    <col min="10758" max="10758" width="1.42578125" style="52" customWidth="1"/>
    <col min="10759" max="10759" width="16.5703125" style="52" bestFit="1" customWidth="1"/>
    <col min="10760" max="10760" width="20.85546875" style="52" bestFit="1" customWidth="1"/>
    <col min="10761" max="10761" width="22.140625" style="52" customWidth="1"/>
    <col min="10762" max="10762" width="9.28515625" style="52" bestFit="1" customWidth="1"/>
    <col min="10763" max="10763" width="12.85546875" style="52" bestFit="1" customWidth="1"/>
    <col min="10764" max="10764" width="10.85546875" style="52" bestFit="1" customWidth="1"/>
    <col min="10765" max="10766" width="9.28515625" style="52" bestFit="1" customWidth="1"/>
    <col min="10767" max="10767" width="11.85546875" style="52" bestFit="1" customWidth="1"/>
    <col min="10768" max="11004" width="9.140625" style="52"/>
    <col min="11005" max="11005" width="41.28515625" style="52" customWidth="1"/>
    <col min="11006" max="11006" width="1.42578125" style="52" customWidth="1"/>
    <col min="11007" max="11009" width="14.28515625" style="52" customWidth="1"/>
    <col min="11010" max="11010" width="1.42578125" style="52" customWidth="1"/>
    <col min="11011" max="11013" width="14.28515625" style="52" customWidth="1"/>
    <col min="11014" max="11014" width="1.42578125" style="52" customWidth="1"/>
    <col min="11015" max="11015" width="16.5703125" style="52" bestFit="1" customWidth="1"/>
    <col min="11016" max="11016" width="20.85546875" style="52" bestFit="1" customWidth="1"/>
    <col min="11017" max="11017" width="22.140625" style="52" customWidth="1"/>
    <col min="11018" max="11018" width="9.28515625" style="52" bestFit="1" customWidth="1"/>
    <col min="11019" max="11019" width="12.85546875" style="52" bestFit="1" customWidth="1"/>
    <col min="11020" max="11020" width="10.85546875" style="52" bestFit="1" customWidth="1"/>
    <col min="11021" max="11022" width="9.28515625" style="52" bestFit="1" customWidth="1"/>
    <col min="11023" max="11023" width="11.85546875" style="52" bestFit="1" customWidth="1"/>
    <col min="11024" max="11260" width="9.140625" style="52"/>
    <col min="11261" max="11261" width="41.28515625" style="52" customWidth="1"/>
    <col min="11262" max="11262" width="1.42578125" style="52" customWidth="1"/>
    <col min="11263" max="11265" width="14.28515625" style="52" customWidth="1"/>
    <col min="11266" max="11266" width="1.42578125" style="52" customWidth="1"/>
    <col min="11267" max="11269" width="14.28515625" style="52" customWidth="1"/>
    <col min="11270" max="11270" width="1.42578125" style="52" customWidth="1"/>
    <col min="11271" max="11271" width="16.5703125" style="52" bestFit="1" customWidth="1"/>
    <col min="11272" max="11272" width="20.85546875" style="52" bestFit="1" customWidth="1"/>
    <col min="11273" max="11273" width="22.140625" style="52" customWidth="1"/>
    <col min="11274" max="11274" width="9.28515625" style="52" bestFit="1" customWidth="1"/>
    <col min="11275" max="11275" width="12.85546875" style="52" bestFit="1" customWidth="1"/>
    <col min="11276" max="11276" width="10.85546875" style="52" bestFit="1" customWidth="1"/>
    <col min="11277" max="11278" width="9.28515625" style="52" bestFit="1" customWidth="1"/>
    <col min="11279" max="11279" width="11.85546875" style="52" bestFit="1" customWidth="1"/>
    <col min="11280" max="11516" width="9.140625" style="52"/>
    <col min="11517" max="11517" width="41.28515625" style="52" customWidth="1"/>
    <col min="11518" max="11518" width="1.42578125" style="52" customWidth="1"/>
    <col min="11519" max="11521" width="14.28515625" style="52" customWidth="1"/>
    <col min="11522" max="11522" width="1.42578125" style="52" customWidth="1"/>
    <col min="11523" max="11525" width="14.28515625" style="52" customWidth="1"/>
    <col min="11526" max="11526" width="1.42578125" style="52" customWidth="1"/>
    <col min="11527" max="11527" width="16.5703125" style="52" bestFit="1" customWidth="1"/>
    <col min="11528" max="11528" width="20.85546875" style="52" bestFit="1" customWidth="1"/>
    <col min="11529" max="11529" width="22.140625" style="52" customWidth="1"/>
    <col min="11530" max="11530" width="9.28515625" style="52" bestFit="1" customWidth="1"/>
    <col min="11531" max="11531" width="12.85546875" style="52" bestFit="1" customWidth="1"/>
    <col min="11532" max="11532" width="10.85546875" style="52" bestFit="1" customWidth="1"/>
    <col min="11533" max="11534" width="9.28515625" style="52" bestFit="1" customWidth="1"/>
    <col min="11535" max="11535" width="11.85546875" style="52" bestFit="1" customWidth="1"/>
    <col min="11536" max="11772" width="9.140625" style="52"/>
    <col min="11773" max="11773" width="41.28515625" style="52" customWidth="1"/>
    <col min="11774" max="11774" width="1.42578125" style="52" customWidth="1"/>
    <col min="11775" max="11777" width="14.28515625" style="52" customWidth="1"/>
    <col min="11778" max="11778" width="1.42578125" style="52" customWidth="1"/>
    <col min="11779" max="11781" width="14.28515625" style="52" customWidth="1"/>
    <col min="11782" max="11782" width="1.42578125" style="52" customWidth="1"/>
    <col min="11783" max="11783" width="16.5703125" style="52" bestFit="1" customWidth="1"/>
    <col min="11784" max="11784" width="20.85546875" style="52" bestFit="1" customWidth="1"/>
    <col min="11785" max="11785" width="22.140625" style="52" customWidth="1"/>
    <col min="11786" max="11786" width="9.28515625" style="52" bestFit="1" customWidth="1"/>
    <col min="11787" max="11787" width="12.85546875" style="52" bestFit="1" customWidth="1"/>
    <col min="11788" max="11788" width="10.85546875" style="52" bestFit="1" customWidth="1"/>
    <col min="11789" max="11790" width="9.28515625" style="52" bestFit="1" customWidth="1"/>
    <col min="11791" max="11791" width="11.85546875" style="52" bestFit="1" customWidth="1"/>
    <col min="11792" max="12028" width="9.140625" style="52"/>
    <col min="12029" max="12029" width="41.28515625" style="52" customWidth="1"/>
    <col min="12030" max="12030" width="1.42578125" style="52" customWidth="1"/>
    <col min="12031" max="12033" width="14.28515625" style="52" customWidth="1"/>
    <col min="12034" max="12034" width="1.42578125" style="52" customWidth="1"/>
    <col min="12035" max="12037" width="14.28515625" style="52" customWidth="1"/>
    <col min="12038" max="12038" width="1.42578125" style="52" customWidth="1"/>
    <col min="12039" max="12039" width="16.5703125" style="52" bestFit="1" customWidth="1"/>
    <col min="12040" max="12040" width="20.85546875" style="52" bestFit="1" customWidth="1"/>
    <col min="12041" max="12041" width="22.140625" style="52" customWidth="1"/>
    <col min="12042" max="12042" width="9.28515625" style="52" bestFit="1" customWidth="1"/>
    <col min="12043" max="12043" width="12.85546875" style="52" bestFit="1" customWidth="1"/>
    <col min="12044" max="12044" width="10.85546875" style="52" bestFit="1" customWidth="1"/>
    <col min="12045" max="12046" width="9.28515625" style="52" bestFit="1" customWidth="1"/>
    <col min="12047" max="12047" width="11.85546875" style="52" bestFit="1" customWidth="1"/>
    <col min="12048" max="12284" width="9.140625" style="52"/>
    <col min="12285" max="12285" width="41.28515625" style="52" customWidth="1"/>
    <col min="12286" max="12286" width="1.42578125" style="52" customWidth="1"/>
    <col min="12287" max="12289" width="14.28515625" style="52" customWidth="1"/>
    <col min="12290" max="12290" width="1.42578125" style="52" customWidth="1"/>
    <col min="12291" max="12293" width="14.28515625" style="52" customWidth="1"/>
    <col min="12294" max="12294" width="1.42578125" style="52" customWidth="1"/>
    <col min="12295" max="12295" width="16.5703125" style="52" bestFit="1" customWidth="1"/>
    <col min="12296" max="12296" width="20.85546875" style="52" bestFit="1" customWidth="1"/>
    <col min="12297" max="12297" width="22.140625" style="52" customWidth="1"/>
    <col min="12298" max="12298" width="9.28515625" style="52" bestFit="1" customWidth="1"/>
    <col min="12299" max="12299" width="12.85546875" style="52" bestFit="1" customWidth="1"/>
    <col min="12300" max="12300" width="10.85546875" style="52" bestFit="1" customWidth="1"/>
    <col min="12301" max="12302" width="9.28515625" style="52" bestFit="1" customWidth="1"/>
    <col min="12303" max="12303" width="11.85546875" style="52" bestFit="1" customWidth="1"/>
    <col min="12304" max="12540" width="9.140625" style="52"/>
    <col min="12541" max="12541" width="41.28515625" style="52" customWidth="1"/>
    <col min="12542" max="12542" width="1.42578125" style="52" customWidth="1"/>
    <col min="12543" max="12545" width="14.28515625" style="52" customWidth="1"/>
    <col min="12546" max="12546" width="1.42578125" style="52" customWidth="1"/>
    <col min="12547" max="12549" width="14.28515625" style="52" customWidth="1"/>
    <col min="12550" max="12550" width="1.42578125" style="52" customWidth="1"/>
    <col min="12551" max="12551" width="16.5703125" style="52" bestFit="1" customWidth="1"/>
    <col min="12552" max="12552" width="20.85546875" style="52" bestFit="1" customWidth="1"/>
    <col min="12553" max="12553" width="22.140625" style="52" customWidth="1"/>
    <col min="12554" max="12554" width="9.28515625" style="52" bestFit="1" customWidth="1"/>
    <col min="12555" max="12555" width="12.85546875" style="52" bestFit="1" customWidth="1"/>
    <col min="12556" max="12556" width="10.85546875" style="52" bestFit="1" customWidth="1"/>
    <col min="12557" max="12558" width="9.28515625" style="52" bestFit="1" customWidth="1"/>
    <col min="12559" max="12559" width="11.85546875" style="52" bestFit="1" customWidth="1"/>
    <col min="12560" max="12796" width="9.140625" style="52"/>
    <col min="12797" max="12797" width="41.28515625" style="52" customWidth="1"/>
    <col min="12798" max="12798" width="1.42578125" style="52" customWidth="1"/>
    <col min="12799" max="12801" width="14.28515625" style="52" customWidth="1"/>
    <col min="12802" max="12802" width="1.42578125" style="52" customWidth="1"/>
    <col min="12803" max="12805" width="14.28515625" style="52" customWidth="1"/>
    <col min="12806" max="12806" width="1.42578125" style="52" customWidth="1"/>
    <col min="12807" max="12807" width="16.5703125" style="52" bestFit="1" customWidth="1"/>
    <col min="12808" max="12808" width="20.85546875" style="52" bestFit="1" customWidth="1"/>
    <col min="12809" max="12809" width="22.140625" style="52" customWidth="1"/>
    <col min="12810" max="12810" width="9.28515625" style="52" bestFit="1" customWidth="1"/>
    <col min="12811" max="12811" width="12.85546875" style="52" bestFit="1" customWidth="1"/>
    <col min="12812" max="12812" width="10.85546875" style="52" bestFit="1" customWidth="1"/>
    <col min="12813" max="12814" width="9.28515625" style="52" bestFit="1" customWidth="1"/>
    <col min="12815" max="12815" width="11.85546875" style="52" bestFit="1" customWidth="1"/>
    <col min="12816" max="13052" width="9.140625" style="52"/>
    <col min="13053" max="13053" width="41.28515625" style="52" customWidth="1"/>
    <col min="13054" max="13054" width="1.42578125" style="52" customWidth="1"/>
    <col min="13055" max="13057" width="14.28515625" style="52" customWidth="1"/>
    <col min="13058" max="13058" width="1.42578125" style="52" customWidth="1"/>
    <col min="13059" max="13061" width="14.28515625" style="52" customWidth="1"/>
    <col min="13062" max="13062" width="1.42578125" style="52" customWidth="1"/>
    <col min="13063" max="13063" width="16.5703125" style="52" bestFit="1" customWidth="1"/>
    <col min="13064" max="13064" width="20.85546875" style="52" bestFit="1" customWidth="1"/>
    <col min="13065" max="13065" width="22.140625" style="52" customWidth="1"/>
    <col min="13066" max="13066" width="9.28515625" style="52" bestFit="1" customWidth="1"/>
    <col min="13067" max="13067" width="12.85546875" style="52" bestFit="1" customWidth="1"/>
    <col min="13068" max="13068" width="10.85546875" style="52" bestFit="1" customWidth="1"/>
    <col min="13069" max="13070" width="9.28515625" style="52" bestFit="1" customWidth="1"/>
    <col min="13071" max="13071" width="11.85546875" style="52" bestFit="1" customWidth="1"/>
    <col min="13072" max="13308" width="9.140625" style="52"/>
    <col min="13309" max="13309" width="41.28515625" style="52" customWidth="1"/>
    <col min="13310" max="13310" width="1.42578125" style="52" customWidth="1"/>
    <col min="13311" max="13313" width="14.28515625" style="52" customWidth="1"/>
    <col min="13314" max="13314" width="1.42578125" style="52" customWidth="1"/>
    <col min="13315" max="13317" width="14.28515625" style="52" customWidth="1"/>
    <col min="13318" max="13318" width="1.42578125" style="52" customWidth="1"/>
    <col min="13319" max="13319" width="16.5703125" style="52" bestFit="1" customWidth="1"/>
    <col min="13320" max="13320" width="20.85546875" style="52" bestFit="1" customWidth="1"/>
    <col min="13321" max="13321" width="22.140625" style="52" customWidth="1"/>
    <col min="13322" max="13322" width="9.28515625" style="52" bestFit="1" customWidth="1"/>
    <col min="13323" max="13323" width="12.85546875" style="52" bestFit="1" customWidth="1"/>
    <col min="13324" max="13324" width="10.85546875" style="52" bestFit="1" customWidth="1"/>
    <col min="13325" max="13326" width="9.28515625" style="52" bestFit="1" customWidth="1"/>
    <col min="13327" max="13327" width="11.85546875" style="52" bestFit="1" customWidth="1"/>
    <col min="13328" max="13564" width="9.140625" style="52"/>
    <col min="13565" max="13565" width="41.28515625" style="52" customWidth="1"/>
    <col min="13566" max="13566" width="1.42578125" style="52" customWidth="1"/>
    <col min="13567" max="13569" width="14.28515625" style="52" customWidth="1"/>
    <col min="13570" max="13570" width="1.42578125" style="52" customWidth="1"/>
    <col min="13571" max="13573" width="14.28515625" style="52" customWidth="1"/>
    <col min="13574" max="13574" width="1.42578125" style="52" customWidth="1"/>
    <col min="13575" max="13575" width="16.5703125" style="52" bestFit="1" customWidth="1"/>
    <col min="13576" max="13576" width="20.85546875" style="52" bestFit="1" customWidth="1"/>
    <col min="13577" max="13577" width="22.140625" style="52" customWidth="1"/>
    <col min="13578" max="13578" width="9.28515625" style="52" bestFit="1" customWidth="1"/>
    <col min="13579" max="13579" width="12.85546875" style="52" bestFit="1" customWidth="1"/>
    <col min="13580" max="13580" width="10.85546875" style="52" bestFit="1" customWidth="1"/>
    <col min="13581" max="13582" width="9.28515625" style="52" bestFit="1" customWidth="1"/>
    <col min="13583" max="13583" width="11.85546875" style="52" bestFit="1" customWidth="1"/>
    <col min="13584" max="13820" width="9.140625" style="52"/>
    <col min="13821" max="13821" width="41.28515625" style="52" customWidth="1"/>
    <col min="13822" max="13822" width="1.42578125" style="52" customWidth="1"/>
    <col min="13823" max="13825" width="14.28515625" style="52" customWidth="1"/>
    <col min="13826" max="13826" width="1.42578125" style="52" customWidth="1"/>
    <col min="13827" max="13829" width="14.28515625" style="52" customWidth="1"/>
    <col min="13830" max="13830" width="1.42578125" style="52" customWidth="1"/>
    <col min="13831" max="13831" width="16.5703125" style="52" bestFit="1" customWidth="1"/>
    <col min="13832" max="13832" width="20.85546875" style="52" bestFit="1" customWidth="1"/>
    <col min="13833" max="13833" width="22.140625" style="52" customWidth="1"/>
    <col min="13834" max="13834" width="9.28515625" style="52" bestFit="1" customWidth="1"/>
    <col min="13835" max="13835" width="12.85546875" style="52" bestFit="1" customWidth="1"/>
    <col min="13836" max="13836" width="10.85546875" style="52" bestFit="1" customWidth="1"/>
    <col min="13837" max="13838" width="9.28515625" style="52" bestFit="1" customWidth="1"/>
    <col min="13839" max="13839" width="11.85546875" style="52" bestFit="1" customWidth="1"/>
    <col min="13840" max="14076" width="9.140625" style="52"/>
    <col min="14077" max="14077" width="41.28515625" style="52" customWidth="1"/>
    <col min="14078" max="14078" width="1.42578125" style="52" customWidth="1"/>
    <col min="14079" max="14081" width="14.28515625" style="52" customWidth="1"/>
    <col min="14082" max="14082" width="1.42578125" style="52" customWidth="1"/>
    <col min="14083" max="14085" width="14.28515625" style="52" customWidth="1"/>
    <col min="14086" max="14086" width="1.42578125" style="52" customWidth="1"/>
    <col min="14087" max="14087" width="16.5703125" style="52" bestFit="1" customWidth="1"/>
    <col min="14088" max="14088" width="20.85546875" style="52" bestFit="1" customWidth="1"/>
    <col min="14089" max="14089" width="22.140625" style="52" customWidth="1"/>
    <col min="14090" max="14090" width="9.28515625" style="52" bestFit="1" customWidth="1"/>
    <col min="14091" max="14091" width="12.85546875" style="52" bestFit="1" customWidth="1"/>
    <col min="14092" max="14092" width="10.85546875" style="52" bestFit="1" customWidth="1"/>
    <col min="14093" max="14094" width="9.28515625" style="52" bestFit="1" customWidth="1"/>
    <col min="14095" max="14095" width="11.85546875" style="52" bestFit="1" customWidth="1"/>
    <col min="14096" max="14332" width="9.140625" style="52"/>
    <col min="14333" max="14333" width="41.28515625" style="52" customWidth="1"/>
    <col min="14334" max="14334" width="1.42578125" style="52" customWidth="1"/>
    <col min="14335" max="14337" width="14.28515625" style="52" customWidth="1"/>
    <col min="14338" max="14338" width="1.42578125" style="52" customWidth="1"/>
    <col min="14339" max="14341" width="14.28515625" style="52" customWidth="1"/>
    <col min="14342" max="14342" width="1.42578125" style="52" customWidth="1"/>
    <col min="14343" max="14343" width="16.5703125" style="52" bestFit="1" customWidth="1"/>
    <col min="14344" max="14344" width="20.85546875" style="52" bestFit="1" customWidth="1"/>
    <col min="14345" max="14345" width="22.140625" style="52" customWidth="1"/>
    <col min="14346" max="14346" width="9.28515625" style="52" bestFit="1" customWidth="1"/>
    <col min="14347" max="14347" width="12.85546875" style="52" bestFit="1" customWidth="1"/>
    <col min="14348" max="14348" width="10.85546875" style="52" bestFit="1" customWidth="1"/>
    <col min="14349" max="14350" width="9.28515625" style="52" bestFit="1" customWidth="1"/>
    <col min="14351" max="14351" width="11.85546875" style="52" bestFit="1" customWidth="1"/>
    <col min="14352" max="14588" width="9.140625" style="52"/>
    <col min="14589" max="14589" width="41.28515625" style="52" customWidth="1"/>
    <col min="14590" max="14590" width="1.42578125" style="52" customWidth="1"/>
    <col min="14591" max="14593" width="14.28515625" style="52" customWidth="1"/>
    <col min="14594" max="14594" width="1.42578125" style="52" customWidth="1"/>
    <col min="14595" max="14597" width="14.28515625" style="52" customWidth="1"/>
    <col min="14598" max="14598" width="1.42578125" style="52" customWidth="1"/>
    <col min="14599" max="14599" width="16.5703125" style="52" bestFit="1" customWidth="1"/>
    <col min="14600" max="14600" width="20.85546875" style="52" bestFit="1" customWidth="1"/>
    <col min="14601" max="14601" width="22.140625" style="52" customWidth="1"/>
    <col min="14602" max="14602" width="9.28515625" style="52" bestFit="1" customWidth="1"/>
    <col min="14603" max="14603" width="12.85546875" style="52" bestFit="1" customWidth="1"/>
    <col min="14604" max="14604" width="10.85546875" style="52" bestFit="1" customWidth="1"/>
    <col min="14605" max="14606" width="9.28515625" style="52" bestFit="1" customWidth="1"/>
    <col min="14607" max="14607" width="11.85546875" style="52" bestFit="1" customWidth="1"/>
    <col min="14608" max="14844" width="9.140625" style="52"/>
    <col min="14845" max="14845" width="41.28515625" style="52" customWidth="1"/>
    <col min="14846" max="14846" width="1.42578125" style="52" customWidth="1"/>
    <col min="14847" max="14849" width="14.28515625" style="52" customWidth="1"/>
    <col min="14850" max="14850" width="1.42578125" style="52" customWidth="1"/>
    <col min="14851" max="14853" width="14.28515625" style="52" customWidth="1"/>
    <col min="14854" max="14854" width="1.42578125" style="52" customWidth="1"/>
    <col min="14855" max="14855" width="16.5703125" style="52" bestFit="1" customWidth="1"/>
    <col min="14856" max="14856" width="20.85546875" style="52" bestFit="1" customWidth="1"/>
    <col min="14857" max="14857" width="22.140625" style="52" customWidth="1"/>
    <col min="14858" max="14858" width="9.28515625" style="52" bestFit="1" customWidth="1"/>
    <col min="14859" max="14859" width="12.85546875" style="52" bestFit="1" customWidth="1"/>
    <col min="14860" max="14860" width="10.85546875" style="52" bestFit="1" customWidth="1"/>
    <col min="14861" max="14862" width="9.28515625" style="52" bestFit="1" customWidth="1"/>
    <col min="14863" max="14863" width="11.85546875" style="52" bestFit="1" customWidth="1"/>
    <col min="14864" max="15100" width="9.140625" style="52"/>
    <col min="15101" max="15101" width="41.28515625" style="52" customWidth="1"/>
    <col min="15102" max="15102" width="1.42578125" style="52" customWidth="1"/>
    <col min="15103" max="15105" width="14.28515625" style="52" customWidth="1"/>
    <col min="15106" max="15106" width="1.42578125" style="52" customWidth="1"/>
    <col min="15107" max="15109" width="14.28515625" style="52" customWidth="1"/>
    <col min="15110" max="15110" width="1.42578125" style="52" customWidth="1"/>
    <col min="15111" max="15111" width="16.5703125" style="52" bestFit="1" customWidth="1"/>
    <col min="15112" max="15112" width="20.85546875" style="52" bestFit="1" customWidth="1"/>
    <col min="15113" max="15113" width="22.140625" style="52" customWidth="1"/>
    <col min="15114" max="15114" width="9.28515625" style="52" bestFit="1" customWidth="1"/>
    <col min="15115" max="15115" width="12.85546875" style="52" bestFit="1" customWidth="1"/>
    <col min="15116" max="15116" width="10.85546875" style="52" bestFit="1" customWidth="1"/>
    <col min="15117" max="15118" width="9.28515625" style="52" bestFit="1" customWidth="1"/>
    <col min="15119" max="15119" width="11.85546875" style="52" bestFit="1" customWidth="1"/>
    <col min="15120" max="15356" width="9.140625" style="52"/>
    <col min="15357" max="15357" width="41.28515625" style="52" customWidth="1"/>
    <col min="15358" max="15358" width="1.42578125" style="52" customWidth="1"/>
    <col min="15359" max="15361" width="14.28515625" style="52" customWidth="1"/>
    <col min="15362" max="15362" width="1.42578125" style="52" customWidth="1"/>
    <col min="15363" max="15365" width="14.28515625" style="52" customWidth="1"/>
    <col min="15366" max="15366" width="1.42578125" style="52" customWidth="1"/>
    <col min="15367" max="15367" width="16.5703125" style="52" bestFit="1" customWidth="1"/>
    <col min="15368" max="15368" width="20.85546875" style="52" bestFit="1" customWidth="1"/>
    <col min="15369" max="15369" width="22.140625" style="52" customWidth="1"/>
    <col min="15370" max="15370" width="9.28515625" style="52" bestFit="1" customWidth="1"/>
    <col min="15371" max="15371" width="12.85546875" style="52" bestFit="1" customWidth="1"/>
    <col min="15372" max="15372" width="10.85546875" style="52" bestFit="1" customWidth="1"/>
    <col min="15373" max="15374" width="9.28515625" style="52" bestFit="1" customWidth="1"/>
    <col min="15375" max="15375" width="11.85546875" style="52" bestFit="1" customWidth="1"/>
    <col min="15376" max="15612" width="9.140625" style="52"/>
    <col min="15613" max="15613" width="41.28515625" style="52" customWidth="1"/>
    <col min="15614" max="15614" width="1.42578125" style="52" customWidth="1"/>
    <col min="15615" max="15617" width="14.28515625" style="52" customWidth="1"/>
    <col min="15618" max="15618" width="1.42578125" style="52" customWidth="1"/>
    <col min="15619" max="15621" width="14.28515625" style="52" customWidth="1"/>
    <col min="15622" max="15622" width="1.42578125" style="52" customWidth="1"/>
    <col min="15623" max="15623" width="16.5703125" style="52" bestFit="1" customWidth="1"/>
    <col min="15624" max="15624" width="20.85546875" style="52" bestFit="1" customWidth="1"/>
    <col min="15625" max="15625" width="22.140625" style="52" customWidth="1"/>
    <col min="15626" max="15626" width="9.28515625" style="52" bestFit="1" customWidth="1"/>
    <col min="15627" max="15627" width="12.85546875" style="52" bestFit="1" customWidth="1"/>
    <col min="15628" max="15628" width="10.85546875" style="52" bestFit="1" customWidth="1"/>
    <col min="15629" max="15630" width="9.28515625" style="52" bestFit="1" customWidth="1"/>
    <col min="15631" max="15631" width="11.85546875" style="52" bestFit="1" customWidth="1"/>
    <col min="15632" max="15868" width="9.140625" style="52"/>
    <col min="15869" max="15869" width="41.28515625" style="52" customWidth="1"/>
    <col min="15870" max="15870" width="1.42578125" style="52" customWidth="1"/>
    <col min="15871" max="15873" width="14.28515625" style="52" customWidth="1"/>
    <col min="15874" max="15874" width="1.42578125" style="52" customWidth="1"/>
    <col min="15875" max="15877" width="14.28515625" style="52" customWidth="1"/>
    <col min="15878" max="15878" width="1.42578125" style="52" customWidth="1"/>
    <col min="15879" max="15879" width="16.5703125" style="52" bestFit="1" customWidth="1"/>
    <col min="15880" max="15880" width="20.85546875" style="52" bestFit="1" customWidth="1"/>
    <col min="15881" max="15881" width="22.140625" style="52" customWidth="1"/>
    <col min="15882" max="15882" width="9.28515625" style="52" bestFit="1" customWidth="1"/>
    <col min="15883" max="15883" width="12.85546875" style="52" bestFit="1" customWidth="1"/>
    <col min="15884" max="15884" width="10.85546875" style="52" bestFit="1" customWidth="1"/>
    <col min="15885" max="15886" width="9.28515625" style="52" bestFit="1" customWidth="1"/>
    <col min="15887" max="15887" width="11.85546875" style="52" bestFit="1" customWidth="1"/>
    <col min="15888" max="16124" width="9.140625" style="52"/>
    <col min="16125" max="16125" width="41.28515625" style="52" customWidth="1"/>
    <col min="16126" max="16126" width="1.42578125" style="52" customWidth="1"/>
    <col min="16127" max="16129" width="14.28515625" style="52" customWidth="1"/>
    <col min="16130" max="16130" width="1.42578125" style="52" customWidth="1"/>
    <col min="16131" max="16133" width="14.28515625" style="52" customWidth="1"/>
    <col min="16134" max="16134" width="1.42578125" style="52" customWidth="1"/>
    <col min="16135" max="16135" width="16.5703125" style="52" bestFit="1" customWidth="1"/>
    <col min="16136" max="16136" width="20.85546875" style="52" bestFit="1" customWidth="1"/>
    <col min="16137" max="16137" width="22.140625" style="52" customWidth="1"/>
    <col min="16138" max="16138" width="9.28515625" style="52" bestFit="1" customWidth="1"/>
    <col min="16139" max="16139" width="12.85546875" style="52" bestFit="1" customWidth="1"/>
    <col min="16140" max="16140" width="10.85546875" style="52" bestFit="1" customWidth="1"/>
    <col min="16141" max="16142" width="9.28515625" style="52" bestFit="1" customWidth="1"/>
    <col min="16143" max="16143" width="11.85546875" style="52" bestFit="1" customWidth="1"/>
    <col min="16144" max="16384" width="9.140625" style="52"/>
  </cols>
  <sheetData>
    <row r="1" spans="1:15" s="21" customFormat="1" ht="18" x14ac:dyDescent="0.3">
      <c r="A1" s="639" t="s">
        <v>98</v>
      </c>
      <c r="B1" s="639"/>
      <c r="C1" s="639"/>
      <c r="D1" s="639"/>
      <c r="E1" s="639"/>
      <c r="F1" s="639"/>
      <c r="G1" s="639"/>
      <c r="H1" s="639"/>
      <c r="I1" s="20"/>
      <c r="J1" s="20"/>
      <c r="K1" s="20"/>
      <c r="L1" s="20"/>
      <c r="M1" s="20"/>
      <c r="N1" s="20"/>
      <c r="O1" s="20"/>
    </row>
    <row r="2" spans="1:15" s="21" customFormat="1" ht="18" x14ac:dyDescent="0.3">
      <c r="A2" s="636" t="s">
        <v>246</v>
      </c>
      <c r="B2" s="636"/>
      <c r="C2" s="636"/>
      <c r="D2" s="636"/>
      <c r="E2" s="636"/>
      <c r="F2" s="636"/>
      <c r="G2" s="636"/>
      <c r="H2" s="636"/>
      <c r="I2" s="20"/>
      <c r="J2" s="20"/>
      <c r="K2" s="20"/>
      <c r="L2" s="20"/>
      <c r="M2" s="20"/>
      <c r="N2" s="20"/>
      <c r="O2" s="20"/>
    </row>
    <row r="3" spans="1:15" s="21" customFormat="1" ht="18" x14ac:dyDescent="0.3">
      <c r="A3" s="639" t="s">
        <v>10</v>
      </c>
      <c r="B3" s="639"/>
      <c r="C3" s="639"/>
      <c r="D3" s="639"/>
      <c r="E3" s="639"/>
      <c r="F3" s="639"/>
      <c r="G3" s="639"/>
      <c r="H3" s="639"/>
      <c r="I3" s="20"/>
      <c r="J3" s="20"/>
      <c r="K3" s="20"/>
      <c r="L3" s="20"/>
      <c r="M3" s="20"/>
      <c r="N3" s="20"/>
      <c r="O3" s="20"/>
    </row>
    <row r="4" spans="1:15" s="21" customFormat="1" ht="12" customHeight="1" x14ac:dyDescent="0.3">
      <c r="A4" s="639"/>
      <c r="B4" s="639"/>
      <c r="C4" s="639"/>
      <c r="D4" s="639"/>
      <c r="E4" s="639"/>
      <c r="F4" s="639"/>
      <c r="G4" s="639"/>
      <c r="H4" s="639"/>
      <c r="I4" s="20"/>
      <c r="J4" s="20"/>
      <c r="K4" s="20"/>
      <c r="L4" s="20"/>
      <c r="M4" s="20"/>
      <c r="N4" s="20"/>
      <c r="O4" s="20"/>
    </row>
    <row r="5" spans="1:15" s="21" customFormat="1" ht="18" x14ac:dyDescent="0.3">
      <c r="A5" s="22"/>
      <c r="B5" s="23"/>
      <c r="C5" s="24" t="s">
        <v>12</v>
      </c>
      <c r="D5" s="25"/>
      <c r="E5" s="26"/>
      <c r="F5" s="27"/>
      <c r="G5" s="594"/>
      <c r="H5" s="595"/>
      <c r="I5" s="20"/>
      <c r="J5" s="20"/>
      <c r="K5" s="20"/>
      <c r="L5" s="20"/>
      <c r="M5" s="20"/>
      <c r="N5" s="20"/>
      <c r="O5" s="20"/>
    </row>
    <row r="6" spans="1:15" s="37" customFormat="1" ht="34.5" customHeight="1" x14ac:dyDescent="0.3">
      <c r="A6" s="637" t="s">
        <v>13</v>
      </c>
      <c r="B6" s="28"/>
      <c r="C6" s="32" t="s">
        <v>14</v>
      </c>
      <c r="D6" s="33" t="s">
        <v>15</v>
      </c>
      <c r="E6" s="34" t="s">
        <v>16</v>
      </c>
      <c r="F6" s="35"/>
      <c r="G6" s="596" t="s">
        <v>17</v>
      </c>
      <c r="H6" s="597" t="s">
        <v>18</v>
      </c>
      <c r="I6" s="36"/>
      <c r="J6" s="36"/>
      <c r="K6" s="36"/>
      <c r="L6" s="36"/>
      <c r="M6" s="36"/>
      <c r="N6" s="36"/>
      <c r="O6" s="36"/>
    </row>
    <row r="7" spans="1:15" s="21" customFormat="1" x14ac:dyDescent="0.3">
      <c r="A7" s="638"/>
      <c r="B7" s="38"/>
      <c r="C7" s="39" t="s">
        <v>19</v>
      </c>
      <c r="D7" s="40" t="s">
        <v>19</v>
      </c>
      <c r="E7" s="41" t="s">
        <v>20</v>
      </c>
      <c r="F7" s="43"/>
      <c r="G7" s="600" t="s">
        <v>21</v>
      </c>
      <c r="H7" s="601" t="s">
        <v>21</v>
      </c>
      <c r="I7" s="20"/>
      <c r="J7" s="20"/>
      <c r="K7" s="20"/>
      <c r="L7" s="20"/>
      <c r="M7" s="20"/>
      <c r="N7" s="20"/>
      <c r="O7" s="20"/>
    </row>
    <row r="8" spans="1:15" s="21" customFormat="1" x14ac:dyDescent="0.3">
      <c r="A8" s="46"/>
      <c r="B8" s="38"/>
      <c r="C8" s="598"/>
      <c r="D8" s="598"/>
      <c r="E8" s="598"/>
      <c r="F8" s="27"/>
      <c r="G8" s="599"/>
      <c r="H8" s="599"/>
      <c r="I8" s="20"/>
      <c r="J8" s="20"/>
      <c r="K8" s="20"/>
      <c r="L8" s="20"/>
      <c r="M8" s="20"/>
      <c r="N8" s="20"/>
      <c r="O8" s="20"/>
    </row>
    <row r="9" spans="1:15" x14ac:dyDescent="0.3">
      <c r="A9" s="48" t="s">
        <v>22</v>
      </c>
      <c r="B9" s="48"/>
      <c r="C9" s="576"/>
      <c r="D9" s="576"/>
      <c r="E9" s="577"/>
      <c r="F9" s="49"/>
      <c r="G9" s="589"/>
      <c r="H9" s="589"/>
    </row>
    <row r="10" spans="1:15" s="21" customFormat="1" x14ac:dyDescent="0.2">
      <c r="A10" s="53" t="s">
        <v>23</v>
      </c>
      <c r="C10" s="585">
        <v>6</v>
      </c>
      <c r="D10" s="585">
        <v>16</v>
      </c>
      <c r="E10" s="585">
        <v>410331</v>
      </c>
      <c r="F10" s="57"/>
      <c r="G10" s="589">
        <v>18.75</v>
      </c>
      <c r="H10" s="589">
        <v>19.138894123222219</v>
      </c>
      <c r="I10" s="20"/>
      <c r="J10" s="20"/>
      <c r="K10" s="20"/>
      <c r="L10" s="20"/>
      <c r="M10" s="20"/>
      <c r="N10" s="20"/>
      <c r="O10" s="20"/>
    </row>
    <row r="11" spans="1:15" s="21" customFormat="1" x14ac:dyDescent="0.2">
      <c r="A11" s="53"/>
      <c r="C11" s="578"/>
      <c r="D11" s="578"/>
      <c r="E11" s="579"/>
      <c r="F11" s="57"/>
      <c r="G11" s="589"/>
      <c r="H11" s="589"/>
      <c r="I11" s="20"/>
      <c r="J11" s="20"/>
      <c r="K11" s="20"/>
      <c r="L11" s="20"/>
      <c r="M11" s="20"/>
      <c r="N11" s="20"/>
      <c r="O11" s="20"/>
    </row>
    <row r="12" spans="1:15" s="59" customFormat="1" x14ac:dyDescent="0.3">
      <c r="A12" s="48" t="s">
        <v>24</v>
      </c>
      <c r="C12" s="580"/>
      <c r="D12" s="580"/>
      <c r="E12" s="585"/>
      <c r="F12" s="61"/>
      <c r="G12" s="590"/>
      <c r="H12" s="590"/>
      <c r="M12" s="60"/>
      <c r="N12" s="60"/>
      <c r="O12" s="60"/>
    </row>
    <row r="13" spans="1:15" s="21" customFormat="1" x14ac:dyDescent="0.2">
      <c r="A13" s="53" t="s">
        <v>25</v>
      </c>
      <c r="C13" s="585">
        <v>1</v>
      </c>
      <c r="D13" s="585">
        <v>3</v>
      </c>
      <c r="E13" s="585">
        <v>74995</v>
      </c>
      <c r="F13" s="57"/>
      <c r="G13" s="589">
        <v>50</v>
      </c>
      <c r="H13" s="589">
        <v>83.806405471246904</v>
      </c>
      <c r="I13" s="20"/>
      <c r="J13" s="20"/>
      <c r="K13" s="20"/>
      <c r="L13" s="20"/>
      <c r="M13" s="20"/>
      <c r="N13" s="20"/>
      <c r="O13" s="20"/>
    </row>
    <row r="14" spans="1:15" s="21" customFormat="1" x14ac:dyDescent="0.2">
      <c r="A14" s="53"/>
      <c r="C14" s="578"/>
      <c r="D14" s="578"/>
      <c r="E14" s="579"/>
      <c r="F14" s="57"/>
      <c r="G14" s="589"/>
      <c r="H14" s="589"/>
      <c r="I14" s="20"/>
      <c r="J14" s="20"/>
      <c r="K14" s="20"/>
      <c r="L14" s="20"/>
      <c r="M14" s="20"/>
      <c r="N14" s="20"/>
      <c r="O14" s="20"/>
    </row>
    <row r="15" spans="1:15" s="59" customFormat="1" x14ac:dyDescent="0.3">
      <c r="A15" s="48" t="s">
        <v>26</v>
      </c>
      <c r="C15" s="580"/>
      <c r="D15" s="580"/>
      <c r="E15" s="585"/>
      <c r="F15" s="61"/>
      <c r="G15" s="590"/>
      <c r="H15" s="590"/>
      <c r="M15" s="20"/>
      <c r="N15" s="20"/>
      <c r="O15" s="20"/>
    </row>
    <row r="16" spans="1:15" s="59" customFormat="1" x14ac:dyDescent="0.2">
      <c r="A16" s="53" t="s">
        <v>27</v>
      </c>
      <c r="C16" s="585">
        <v>0</v>
      </c>
      <c r="D16" s="585">
        <v>0</v>
      </c>
      <c r="E16" s="585">
        <v>0</v>
      </c>
      <c r="F16" s="61"/>
      <c r="G16" s="589">
        <v>0</v>
      </c>
      <c r="H16" s="589">
        <v>0</v>
      </c>
      <c r="M16" s="60"/>
      <c r="N16" s="60"/>
      <c r="O16" s="60"/>
    </row>
    <row r="17" spans="1:16" s="21" customFormat="1" x14ac:dyDescent="0.2">
      <c r="A17" s="53" t="s">
        <v>28</v>
      </c>
      <c r="C17" s="585">
        <v>1</v>
      </c>
      <c r="D17" s="585">
        <v>2</v>
      </c>
      <c r="E17" s="585">
        <v>60642</v>
      </c>
      <c r="F17" s="57"/>
      <c r="G17" s="589">
        <v>33.333333333333329</v>
      </c>
      <c r="H17" s="589">
        <v>36.408720033141414</v>
      </c>
      <c r="I17" s="20"/>
      <c r="J17" s="20"/>
      <c r="K17" s="20"/>
      <c r="L17" s="20"/>
      <c r="M17" s="60"/>
      <c r="N17" s="60"/>
      <c r="O17" s="60"/>
    </row>
    <row r="18" spans="1:16" s="21" customFormat="1" x14ac:dyDescent="0.2">
      <c r="A18" s="53" t="s">
        <v>29</v>
      </c>
      <c r="C18" s="585">
        <v>1</v>
      </c>
      <c r="D18" s="585">
        <v>1</v>
      </c>
      <c r="E18" s="585">
        <v>69494</v>
      </c>
      <c r="F18" s="57"/>
      <c r="G18" s="589">
        <v>5</v>
      </c>
      <c r="H18" s="589">
        <v>6.0300051194391173</v>
      </c>
      <c r="I18" s="20"/>
      <c r="J18" s="20"/>
      <c r="K18" s="20"/>
      <c r="L18" s="20"/>
      <c r="M18" s="20"/>
      <c r="N18" s="20"/>
      <c r="O18" s="20"/>
    </row>
    <row r="19" spans="1:16" s="21" customFormat="1" x14ac:dyDescent="0.2">
      <c r="A19" s="53" t="s">
        <v>237</v>
      </c>
      <c r="C19" s="585">
        <v>0</v>
      </c>
      <c r="D19" s="585">
        <v>0</v>
      </c>
      <c r="E19" s="585">
        <v>0</v>
      </c>
      <c r="F19" s="57"/>
      <c r="G19" s="589">
        <v>0</v>
      </c>
      <c r="H19" s="589">
        <v>0</v>
      </c>
      <c r="I19" s="20"/>
      <c r="J19" s="20"/>
      <c r="K19" s="20"/>
      <c r="L19" s="20"/>
      <c r="M19" s="20"/>
      <c r="N19" s="20"/>
      <c r="O19" s="20"/>
    </row>
    <row r="20" spans="1:16" s="21" customFormat="1" x14ac:dyDescent="0.2">
      <c r="A20" s="53" t="s">
        <v>220</v>
      </c>
      <c r="C20" s="585">
        <v>0</v>
      </c>
      <c r="D20" s="585">
        <v>0</v>
      </c>
      <c r="E20" s="585">
        <v>0</v>
      </c>
      <c r="F20" s="57"/>
      <c r="G20" s="589">
        <v>0</v>
      </c>
      <c r="H20" s="589">
        <v>0</v>
      </c>
      <c r="I20" s="20"/>
      <c r="J20" s="20"/>
      <c r="K20" s="20"/>
      <c r="L20" s="20"/>
      <c r="M20" s="20"/>
      <c r="N20" s="20"/>
      <c r="O20" s="20"/>
    </row>
    <row r="21" spans="1:16" s="21" customFormat="1" x14ac:dyDescent="0.2">
      <c r="A21" s="53" t="s">
        <v>30</v>
      </c>
      <c r="C21" s="585">
        <v>3</v>
      </c>
      <c r="D21" s="585">
        <v>3</v>
      </c>
      <c r="E21" s="585">
        <v>117403</v>
      </c>
      <c r="F21" s="57"/>
      <c r="G21" s="589">
        <v>20</v>
      </c>
      <c r="H21" s="589">
        <v>15.487419102069246</v>
      </c>
      <c r="I21" s="20"/>
      <c r="J21" s="20"/>
      <c r="K21" s="20"/>
      <c r="L21" s="20"/>
      <c r="M21" s="20"/>
      <c r="N21" s="20"/>
      <c r="O21" s="20"/>
    </row>
    <row r="22" spans="1:16" s="21" customFormat="1" x14ac:dyDescent="0.2">
      <c r="A22" s="53" t="s">
        <v>31</v>
      </c>
      <c r="C22" s="585">
        <v>0</v>
      </c>
      <c r="D22" s="585">
        <v>0</v>
      </c>
      <c r="E22" s="585">
        <v>0</v>
      </c>
      <c r="F22" s="57"/>
      <c r="G22" s="589">
        <v>0</v>
      </c>
      <c r="H22" s="589">
        <v>0</v>
      </c>
      <c r="I22" s="20"/>
      <c r="J22" s="20"/>
      <c r="K22" s="20"/>
      <c r="L22" s="20"/>
      <c r="M22" s="20"/>
      <c r="N22" s="20"/>
      <c r="O22" s="20"/>
    </row>
    <row r="23" spans="1:16" s="21" customFormat="1" x14ac:dyDescent="0.2">
      <c r="A23" s="53" t="s">
        <v>32</v>
      </c>
      <c r="B23" s="59"/>
      <c r="C23" s="585">
        <v>2</v>
      </c>
      <c r="D23" s="585">
        <v>3</v>
      </c>
      <c r="E23" s="585">
        <v>99501</v>
      </c>
      <c r="F23" s="61"/>
      <c r="G23" s="589">
        <v>50</v>
      </c>
      <c r="H23" s="589">
        <v>41.326333539616812</v>
      </c>
      <c r="I23" s="20"/>
      <c r="J23" s="20"/>
      <c r="K23" s="20"/>
      <c r="L23" s="20"/>
      <c r="M23" s="20"/>
      <c r="N23" s="20"/>
      <c r="O23" s="20"/>
      <c r="P23" s="59"/>
    </row>
    <row r="24" spans="1:16" s="59" customFormat="1" x14ac:dyDescent="0.3">
      <c r="A24" s="48" t="s">
        <v>33</v>
      </c>
      <c r="C24" s="582">
        <v>7</v>
      </c>
      <c r="D24" s="582">
        <v>9</v>
      </c>
      <c r="E24" s="582">
        <v>347040</v>
      </c>
      <c r="F24" s="61"/>
      <c r="G24" s="591">
        <v>14.893617021276595</v>
      </c>
      <c r="H24" s="591">
        <v>13.226925391588113</v>
      </c>
      <c r="M24" s="60"/>
      <c r="N24" s="60"/>
      <c r="O24" s="60"/>
    </row>
    <row r="25" spans="1:16" s="59" customFormat="1" x14ac:dyDescent="0.3">
      <c r="A25" s="48"/>
      <c r="C25" s="582"/>
      <c r="D25" s="582"/>
      <c r="E25" s="582"/>
      <c r="F25" s="61"/>
      <c r="G25" s="591"/>
      <c r="H25" s="591"/>
      <c r="I25" s="60"/>
      <c r="J25" s="60"/>
      <c r="K25" s="60"/>
      <c r="L25" s="60"/>
      <c r="M25" s="60"/>
      <c r="N25" s="60"/>
      <c r="O25" s="60"/>
    </row>
    <row r="26" spans="1:16" s="59" customFormat="1" x14ac:dyDescent="0.3">
      <c r="A26" s="62" t="s">
        <v>34</v>
      </c>
      <c r="C26" s="580"/>
      <c r="D26" s="580"/>
      <c r="E26" s="585"/>
      <c r="F26" s="61"/>
      <c r="G26" s="590"/>
      <c r="H26" s="590"/>
      <c r="M26" s="60"/>
      <c r="N26" s="60"/>
      <c r="O26" s="60"/>
    </row>
    <row r="27" spans="1:16" s="59" customFormat="1" x14ac:dyDescent="0.3">
      <c r="A27" s="59" t="s">
        <v>247</v>
      </c>
      <c r="C27" s="585">
        <v>0</v>
      </c>
      <c r="D27" s="585">
        <v>0</v>
      </c>
      <c r="E27" s="585">
        <v>0</v>
      </c>
      <c r="F27" s="61"/>
      <c r="G27" s="589">
        <v>0</v>
      </c>
      <c r="H27" s="589">
        <v>0</v>
      </c>
      <c r="M27" s="60"/>
      <c r="N27" s="60"/>
      <c r="O27" s="60"/>
    </row>
    <row r="28" spans="1:16" s="21" customFormat="1" x14ac:dyDescent="0.2">
      <c r="A28" s="53" t="s">
        <v>35</v>
      </c>
      <c r="C28" s="585">
        <v>0</v>
      </c>
      <c r="D28" s="585">
        <v>0</v>
      </c>
      <c r="E28" s="585">
        <v>0</v>
      </c>
      <c r="F28" s="57"/>
      <c r="G28" s="589">
        <v>0</v>
      </c>
      <c r="H28" s="589">
        <v>0</v>
      </c>
      <c r="I28" s="20"/>
      <c r="J28" s="20"/>
      <c r="K28" s="20"/>
      <c r="L28" s="20"/>
      <c r="M28" s="20"/>
      <c r="N28" s="20"/>
      <c r="O28" s="20"/>
    </row>
    <row r="29" spans="1:16" s="21" customFormat="1" ht="16.5" x14ac:dyDescent="0.3">
      <c r="A29" s="53" t="s">
        <v>36</v>
      </c>
      <c r="C29" s="585">
        <v>4</v>
      </c>
      <c r="D29" s="585">
        <v>7</v>
      </c>
      <c r="E29" s="585">
        <v>216606.7</v>
      </c>
      <c r="F29" s="57"/>
      <c r="G29" s="589">
        <v>44.444444444444443</v>
      </c>
      <c r="H29" s="589">
        <v>46.559457124064437</v>
      </c>
      <c r="I29" s="618"/>
      <c r="J29" s="619"/>
      <c r="K29" s="619"/>
      <c r="L29" s="619"/>
      <c r="M29" s="20"/>
      <c r="N29" s="20"/>
      <c r="O29" s="20"/>
    </row>
    <row r="30" spans="1:16" s="21" customFormat="1" ht="16.5" x14ac:dyDescent="0.3">
      <c r="A30" s="53" t="s">
        <v>37</v>
      </c>
      <c r="C30" s="585">
        <v>1</v>
      </c>
      <c r="D30" s="585">
        <v>2</v>
      </c>
      <c r="E30" s="585">
        <v>38616</v>
      </c>
      <c r="F30" s="57"/>
      <c r="G30" s="589">
        <v>8.3333333333333321</v>
      </c>
      <c r="H30" s="589">
        <v>6.1654793190766473</v>
      </c>
      <c r="I30" s="618"/>
      <c r="J30" s="619"/>
      <c r="K30" s="619"/>
      <c r="L30" s="619"/>
      <c r="M30" s="20"/>
      <c r="N30" s="20"/>
      <c r="O30" s="20"/>
    </row>
    <row r="31" spans="1:16" s="59" customFormat="1" ht="16.5" x14ac:dyDescent="0.3">
      <c r="A31" s="53" t="s">
        <v>197</v>
      </c>
      <c r="C31" s="585">
        <v>2</v>
      </c>
      <c r="D31" s="585">
        <v>3</v>
      </c>
      <c r="E31" s="585">
        <v>85908</v>
      </c>
      <c r="F31" s="61"/>
      <c r="G31" s="589">
        <v>50</v>
      </c>
      <c r="H31" s="589">
        <v>37.041604325573573</v>
      </c>
      <c r="I31" s="618"/>
      <c r="J31" s="619"/>
      <c r="K31" s="619"/>
      <c r="L31" s="619"/>
      <c r="M31" s="60"/>
      <c r="N31" s="60"/>
      <c r="O31" s="60"/>
    </row>
    <row r="32" spans="1:16" s="59" customFormat="1" x14ac:dyDescent="0.3">
      <c r="A32" s="62" t="s">
        <v>38</v>
      </c>
      <c r="C32" s="584">
        <v>7</v>
      </c>
      <c r="D32" s="584">
        <v>12</v>
      </c>
      <c r="E32" s="584">
        <v>341130.7</v>
      </c>
      <c r="F32" s="61"/>
      <c r="G32" s="591">
        <v>20.588235294117645</v>
      </c>
      <c r="H32" s="591">
        <v>18.793174686422976</v>
      </c>
      <c r="M32" s="60"/>
      <c r="N32" s="60"/>
      <c r="O32" s="60"/>
    </row>
    <row r="33" spans="1:16" s="59" customFormat="1" x14ac:dyDescent="0.3">
      <c r="A33" s="62"/>
      <c r="C33" s="582"/>
      <c r="D33" s="582"/>
      <c r="E33" s="582"/>
      <c r="F33" s="61"/>
      <c r="G33" s="591"/>
      <c r="H33" s="591"/>
      <c r="I33" s="60"/>
      <c r="J33" s="60"/>
      <c r="K33" s="60"/>
      <c r="L33" s="60"/>
      <c r="M33" s="60"/>
      <c r="N33" s="60"/>
      <c r="O33" s="60"/>
    </row>
    <row r="34" spans="1:16" s="59" customFormat="1" x14ac:dyDescent="0.3">
      <c r="A34" s="48" t="s">
        <v>39</v>
      </c>
      <c r="C34" s="580"/>
      <c r="D34" s="580"/>
      <c r="E34" s="585"/>
      <c r="F34" s="61"/>
      <c r="G34" s="590"/>
      <c r="H34" s="590"/>
      <c r="I34" s="60"/>
      <c r="J34" s="60"/>
      <c r="K34" s="60"/>
      <c r="L34" s="60"/>
      <c r="M34" s="60"/>
      <c r="N34" s="60"/>
      <c r="O34" s="60"/>
    </row>
    <row r="35" spans="1:16" s="59" customFormat="1" ht="16.5" x14ac:dyDescent="0.3">
      <c r="A35" s="53" t="s">
        <v>40</v>
      </c>
      <c r="C35" s="585">
        <v>1</v>
      </c>
      <c r="D35" s="585">
        <v>2</v>
      </c>
      <c r="E35" s="585">
        <v>60071</v>
      </c>
      <c r="F35" s="61"/>
      <c r="G35" s="589">
        <v>16.666666666666664</v>
      </c>
      <c r="H35" s="589">
        <v>23.917994537216209</v>
      </c>
      <c r="I35" s="616"/>
      <c r="J35" s="617"/>
      <c r="K35" s="617"/>
      <c r="L35" s="617"/>
      <c r="M35" s="60"/>
      <c r="N35" s="60"/>
      <c r="O35" s="60"/>
    </row>
    <row r="36" spans="1:16" s="59" customFormat="1" ht="16.5" x14ac:dyDescent="0.3">
      <c r="A36" s="53" t="s">
        <v>248</v>
      </c>
      <c r="C36" s="585">
        <v>0</v>
      </c>
      <c r="D36" s="585">
        <v>0</v>
      </c>
      <c r="E36" s="585">
        <v>0</v>
      </c>
      <c r="F36" s="61"/>
      <c r="G36" s="589"/>
      <c r="H36" s="589"/>
      <c r="I36" s="616"/>
      <c r="J36" s="617"/>
      <c r="K36" s="617"/>
      <c r="L36" s="617"/>
      <c r="M36" s="60"/>
      <c r="N36" s="60"/>
      <c r="O36" s="60"/>
    </row>
    <row r="37" spans="1:16" s="59" customFormat="1" x14ac:dyDescent="0.2">
      <c r="A37" s="53" t="s">
        <v>41</v>
      </c>
      <c r="B37" s="21"/>
      <c r="C37" s="585">
        <v>11</v>
      </c>
      <c r="D37" s="585">
        <v>19</v>
      </c>
      <c r="E37" s="585">
        <v>611982.30000000005</v>
      </c>
      <c r="F37" s="57"/>
      <c r="G37" s="589">
        <v>28.947368421052634</v>
      </c>
      <c r="H37" s="589">
        <v>28.937166704651741</v>
      </c>
      <c r="M37" s="20"/>
      <c r="N37" s="20"/>
      <c r="O37" s="20"/>
      <c r="P37" s="21"/>
    </row>
    <row r="38" spans="1:16" s="21" customFormat="1" x14ac:dyDescent="0.2">
      <c r="A38" s="53" t="s">
        <v>198</v>
      </c>
      <c r="C38" s="585">
        <v>0</v>
      </c>
      <c r="D38" s="585">
        <v>0</v>
      </c>
      <c r="E38" s="585">
        <v>0</v>
      </c>
      <c r="F38" s="57"/>
      <c r="G38" s="589">
        <v>0</v>
      </c>
      <c r="H38" s="589">
        <v>0</v>
      </c>
      <c r="I38" s="20"/>
      <c r="J38" s="20"/>
      <c r="K38" s="20"/>
      <c r="L38" s="20"/>
      <c r="M38" s="20"/>
      <c r="N38" s="20"/>
      <c r="O38" s="20"/>
    </row>
    <row r="39" spans="1:16" s="21" customFormat="1" x14ac:dyDescent="0.2">
      <c r="A39" s="53" t="s">
        <v>224</v>
      </c>
      <c r="C39" s="585">
        <v>1</v>
      </c>
      <c r="D39" s="585">
        <v>2</v>
      </c>
      <c r="E39" s="585">
        <v>73828</v>
      </c>
      <c r="F39" s="57"/>
      <c r="G39" s="589">
        <v>12.5</v>
      </c>
      <c r="H39" s="589">
        <v>13.614017488668509</v>
      </c>
      <c r="I39" s="20"/>
      <c r="J39" s="20"/>
      <c r="K39" s="20"/>
      <c r="L39" s="20"/>
      <c r="M39" s="20"/>
      <c r="N39" s="20"/>
      <c r="O39" s="20"/>
    </row>
    <row r="40" spans="1:16" s="21" customFormat="1" x14ac:dyDescent="0.2">
      <c r="A40" s="53" t="s">
        <v>249</v>
      </c>
      <c r="C40" s="585">
        <v>0</v>
      </c>
      <c r="D40" s="585">
        <v>0</v>
      </c>
      <c r="E40" s="585">
        <v>0</v>
      </c>
      <c r="F40" s="57"/>
      <c r="G40" s="589"/>
      <c r="H40" s="589"/>
      <c r="I40" s="20"/>
      <c r="J40" s="20"/>
      <c r="K40" s="20"/>
      <c r="L40" s="20"/>
      <c r="M40" s="20"/>
      <c r="N40" s="20"/>
      <c r="O40" s="20"/>
    </row>
    <row r="41" spans="1:16" s="21" customFormat="1" x14ac:dyDescent="0.2">
      <c r="A41" s="53" t="s">
        <v>42</v>
      </c>
      <c r="C41" s="585">
        <v>8</v>
      </c>
      <c r="D41" s="585">
        <v>27</v>
      </c>
      <c r="E41" s="585">
        <v>503711</v>
      </c>
      <c r="F41" s="57"/>
      <c r="G41" s="589">
        <v>29.629629629629626</v>
      </c>
      <c r="H41" s="589">
        <v>29.404474612998399</v>
      </c>
      <c r="I41" s="20"/>
      <c r="J41" s="20"/>
      <c r="K41" s="20"/>
      <c r="L41" s="20"/>
      <c r="M41" s="20"/>
      <c r="N41" s="20"/>
      <c r="O41" s="20"/>
    </row>
    <row r="42" spans="1:16" s="21" customFormat="1" x14ac:dyDescent="0.2">
      <c r="A42" s="53" t="s">
        <v>43</v>
      </c>
      <c r="B42" s="59"/>
      <c r="C42" s="585">
        <v>22</v>
      </c>
      <c r="D42" s="585">
        <v>48</v>
      </c>
      <c r="E42" s="585">
        <v>1470530</v>
      </c>
      <c r="F42" s="61"/>
      <c r="G42" s="589">
        <v>36.065573770491802</v>
      </c>
      <c r="H42" s="589">
        <v>34.688889119540598</v>
      </c>
      <c r="I42" s="20"/>
      <c r="J42" s="20"/>
      <c r="K42" s="20"/>
      <c r="L42" s="20"/>
      <c r="M42" s="60"/>
      <c r="N42" s="60"/>
      <c r="O42" s="60"/>
      <c r="P42" s="59"/>
    </row>
    <row r="43" spans="1:16" s="21" customFormat="1" x14ac:dyDescent="0.2">
      <c r="A43" s="53" t="s">
        <v>44</v>
      </c>
      <c r="C43" s="585">
        <v>16</v>
      </c>
      <c r="D43" s="585">
        <v>45</v>
      </c>
      <c r="E43" s="585">
        <v>1022880.28</v>
      </c>
      <c r="F43" s="57"/>
      <c r="G43" s="589">
        <v>31.372549019607842</v>
      </c>
      <c r="H43" s="589">
        <v>30.763788557358325</v>
      </c>
      <c r="M43" s="20"/>
      <c r="N43" s="20"/>
      <c r="O43" s="20"/>
    </row>
    <row r="44" spans="1:16" s="21" customFormat="1" x14ac:dyDescent="0.2">
      <c r="A44" s="620" t="s">
        <v>241</v>
      </c>
      <c r="C44" s="585">
        <v>0</v>
      </c>
      <c r="D44" s="585">
        <v>0</v>
      </c>
      <c r="E44" s="585">
        <v>0</v>
      </c>
      <c r="F44" s="57"/>
      <c r="G44" s="589">
        <v>0</v>
      </c>
      <c r="H44" s="589">
        <v>0</v>
      </c>
      <c r="M44" s="20"/>
      <c r="N44" s="20"/>
      <c r="O44" s="20"/>
    </row>
    <row r="45" spans="1:16" s="21" customFormat="1" x14ac:dyDescent="0.2">
      <c r="A45" s="620" t="s">
        <v>45</v>
      </c>
      <c r="C45" s="585">
        <v>2</v>
      </c>
      <c r="D45" s="585">
        <v>5</v>
      </c>
      <c r="E45" s="585">
        <v>119437</v>
      </c>
      <c r="F45" s="57"/>
      <c r="G45" s="589">
        <v>33.333333333333329</v>
      </c>
      <c r="H45" s="589">
        <v>35.344546966459717</v>
      </c>
      <c r="M45" s="20"/>
      <c r="N45" s="20"/>
      <c r="O45" s="20"/>
    </row>
    <row r="46" spans="1:16" s="21" customFormat="1" ht="16.5" x14ac:dyDescent="0.3">
      <c r="A46" s="53" t="s">
        <v>46</v>
      </c>
      <c r="B46" s="59"/>
      <c r="C46" s="585">
        <v>12</v>
      </c>
      <c r="D46" s="585">
        <v>39</v>
      </c>
      <c r="E46" s="585">
        <v>704279</v>
      </c>
      <c r="F46" s="61"/>
      <c r="G46" s="589">
        <v>42.857142857142854</v>
      </c>
      <c r="H46" s="589">
        <v>40.360545087047392</v>
      </c>
      <c r="I46" s="616"/>
      <c r="J46" s="617"/>
      <c r="K46" s="617"/>
      <c r="L46" s="617"/>
      <c r="M46" s="60"/>
      <c r="N46" s="60"/>
      <c r="O46" s="60"/>
      <c r="P46" s="59"/>
    </row>
    <row r="47" spans="1:16" s="21" customFormat="1" x14ac:dyDescent="0.2">
      <c r="A47" s="53" t="s">
        <v>225</v>
      </c>
      <c r="B47" s="59"/>
      <c r="C47" s="585">
        <v>0</v>
      </c>
      <c r="D47" s="585">
        <v>0</v>
      </c>
      <c r="E47" s="585">
        <v>0</v>
      </c>
      <c r="F47" s="61"/>
      <c r="G47" s="589">
        <v>0</v>
      </c>
      <c r="H47" s="589">
        <v>0</v>
      </c>
      <c r="M47" s="60"/>
      <c r="N47" s="60"/>
      <c r="O47" s="60"/>
      <c r="P47" s="59"/>
    </row>
    <row r="48" spans="1:16" s="59" customFormat="1" x14ac:dyDescent="0.2">
      <c r="A48" s="53" t="s">
        <v>47</v>
      </c>
      <c r="B48" s="21"/>
      <c r="C48" s="585">
        <v>0</v>
      </c>
      <c r="D48" s="585">
        <v>0</v>
      </c>
      <c r="E48" s="585">
        <v>0</v>
      </c>
      <c r="F48" s="57"/>
      <c r="G48" s="589">
        <v>0</v>
      </c>
      <c r="H48" s="589">
        <v>0</v>
      </c>
      <c r="I48" s="585"/>
      <c r="M48" s="20"/>
      <c r="N48" s="20"/>
      <c r="O48" s="20"/>
      <c r="P48" s="21"/>
    </row>
    <row r="49" spans="1:16" s="59" customFormat="1" x14ac:dyDescent="0.2">
      <c r="A49" s="53" t="s">
        <v>199</v>
      </c>
      <c r="B49" s="21"/>
      <c r="C49" s="585">
        <v>1</v>
      </c>
      <c r="D49" s="585">
        <v>4</v>
      </c>
      <c r="E49" s="585">
        <v>74633</v>
      </c>
      <c r="F49" s="57"/>
      <c r="G49" s="589">
        <v>9.0909090909090917</v>
      </c>
      <c r="H49" s="589">
        <v>11.194692522071993</v>
      </c>
      <c r="M49" s="20"/>
      <c r="N49" s="20"/>
      <c r="O49" s="20"/>
      <c r="P49" s="21"/>
    </row>
    <row r="50" spans="1:16" s="21" customFormat="1" ht="16.5" x14ac:dyDescent="0.3">
      <c r="A50" s="53" t="s">
        <v>48</v>
      </c>
      <c r="B50" s="59"/>
      <c r="C50" s="585">
        <v>11</v>
      </c>
      <c r="D50" s="585">
        <v>22</v>
      </c>
      <c r="E50" s="585">
        <v>701523</v>
      </c>
      <c r="F50" s="61"/>
      <c r="G50" s="589">
        <v>18.96551724137931</v>
      </c>
      <c r="H50" s="589">
        <v>18.440672138490559</v>
      </c>
      <c r="I50" s="616"/>
      <c r="J50" s="617"/>
      <c r="K50" s="617"/>
      <c r="L50" s="617"/>
      <c r="M50" s="60"/>
      <c r="N50" s="60"/>
      <c r="O50" s="60"/>
      <c r="P50" s="59"/>
    </row>
    <row r="51" spans="1:16" s="21" customFormat="1" ht="16.5" x14ac:dyDescent="0.3">
      <c r="A51" s="53" t="s">
        <v>250</v>
      </c>
      <c r="B51" s="59"/>
      <c r="C51" s="585">
        <v>1</v>
      </c>
      <c r="D51" s="585">
        <v>4</v>
      </c>
      <c r="E51" s="585">
        <v>75000</v>
      </c>
      <c r="F51" s="61"/>
      <c r="G51" s="589"/>
      <c r="H51" s="589"/>
      <c r="I51" s="616"/>
      <c r="J51" s="617"/>
      <c r="K51" s="617"/>
      <c r="L51" s="617"/>
      <c r="M51" s="60"/>
      <c r="N51" s="60"/>
      <c r="O51" s="60"/>
      <c r="P51" s="59"/>
    </row>
    <row r="52" spans="1:16" s="21" customFormat="1" x14ac:dyDescent="0.2">
      <c r="A52" s="53" t="s">
        <v>49</v>
      </c>
      <c r="C52" s="585">
        <v>0</v>
      </c>
      <c r="D52" s="585">
        <v>0</v>
      </c>
      <c r="E52" s="585">
        <v>0</v>
      </c>
      <c r="F52" s="57"/>
      <c r="G52" s="589">
        <v>0</v>
      </c>
      <c r="H52" s="589">
        <v>0</v>
      </c>
      <c r="M52" s="20"/>
      <c r="N52" s="20"/>
      <c r="O52" s="20"/>
    </row>
    <row r="53" spans="1:16" s="21" customFormat="1" x14ac:dyDescent="0.2">
      <c r="A53" s="53" t="s">
        <v>50</v>
      </c>
      <c r="B53" s="59"/>
      <c r="C53" s="585">
        <v>3</v>
      </c>
      <c r="D53" s="585">
        <v>13</v>
      </c>
      <c r="E53" s="585">
        <v>218506</v>
      </c>
      <c r="F53" s="61"/>
      <c r="G53" s="589">
        <v>25</v>
      </c>
      <c r="H53" s="589">
        <v>26.681010114084135</v>
      </c>
      <c r="M53" s="60"/>
      <c r="N53" s="60"/>
      <c r="O53" s="60"/>
      <c r="P53" s="59"/>
    </row>
    <row r="54" spans="1:16" s="21" customFormat="1" ht="16.5" x14ac:dyDescent="0.3">
      <c r="A54" s="53" t="s">
        <v>51</v>
      </c>
      <c r="C54" s="585">
        <v>2</v>
      </c>
      <c r="D54" s="585">
        <v>14</v>
      </c>
      <c r="E54" s="585">
        <v>142330.79999999999</v>
      </c>
      <c r="F54" s="57"/>
      <c r="G54" s="589">
        <v>16.666666666666664</v>
      </c>
      <c r="H54" s="589">
        <v>16.530103131097277</v>
      </c>
      <c r="I54" s="616"/>
      <c r="J54" s="617"/>
      <c r="K54" s="617"/>
      <c r="L54" s="617"/>
      <c r="M54" s="20"/>
      <c r="N54" s="20"/>
      <c r="O54" s="20"/>
    </row>
    <row r="55" spans="1:16" s="21" customFormat="1" ht="16.5" x14ac:dyDescent="0.3">
      <c r="A55" s="53" t="s">
        <v>251</v>
      </c>
      <c r="C55" s="585">
        <v>0</v>
      </c>
      <c r="D55" s="585">
        <v>0</v>
      </c>
      <c r="E55" s="585">
        <v>0</v>
      </c>
      <c r="F55" s="57"/>
      <c r="G55" s="589">
        <v>0</v>
      </c>
      <c r="H55" s="589">
        <v>0</v>
      </c>
      <c r="I55" s="616"/>
      <c r="J55" s="617"/>
      <c r="K55" s="617"/>
      <c r="L55" s="617"/>
      <c r="M55" s="20"/>
      <c r="N55" s="20"/>
      <c r="O55" s="20"/>
    </row>
    <row r="56" spans="1:16" s="59" customFormat="1" ht="16.5" x14ac:dyDescent="0.3">
      <c r="A56" s="48" t="s">
        <v>52</v>
      </c>
      <c r="C56" s="582">
        <v>91</v>
      </c>
      <c r="D56" s="582">
        <v>244</v>
      </c>
      <c r="E56" s="582">
        <v>5778711.3799999999</v>
      </c>
      <c r="F56" s="61"/>
      <c r="G56" s="591">
        <v>27.002967359050444</v>
      </c>
      <c r="H56" s="591">
        <v>26.728856321544541</v>
      </c>
      <c r="I56" s="616"/>
      <c r="J56" s="617"/>
      <c r="K56" s="617"/>
      <c r="L56" s="617"/>
      <c r="M56" s="60"/>
      <c r="N56" s="60"/>
      <c r="O56" s="60"/>
    </row>
    <row r="57" spans="1:16" s="59" customFormat="1" x14ac:dyDescent="0.3">
      <c r="A57" s="48"/>
      <c r="C57" s="582"/>
      <c r="D57" s="582"/>
      <c r="E57" s="582"/>
      <c r="F57" s="61"/>
      <c r="G57" s="591"/>
      <c r="H57" s="591"/>
      <c r="M57" s="60"/>
      <c r="N57" s="60"/>
      <c r="O57" s="60"/>
    </row>
    <row r="58" spans="1:16" s="59" customFormat="1" x14ac:dyDescent="0.3">
      <c r="A58" s="48" t="s">
        <v>53</v>
      </c>
      <c r="C58" s="580"/>
      <c r="D58" s="580"/>
      <c r="E58" s="585"/>
      <c r="F58" s="61"/>
      <c r="G58" s="590"/>
      <c r="H58" s="590"/>
      <c r="M58" s="60"/>
      <c r="N58" s="60"/>
      <c r="O58" s="60"/>
    </row>
    <row r="59" spans="1:16" s="59" customFormat="1" x14ac:dyDescent="0.2">
      <c r="A59" s="53" t="s">
        <v>252</v>
      </c>
      <c r="C59" s="585">
        <v>0</v>
      </c>
      <c r="D59" s="585">
        <v>0</v>
      </c>
      <c r="E59" s="585">
        <v>0</v>
      </c>
      <c r="F59" s="61"/>
      <c r="G59" s="589">
        <v>0</v>
      </c>
      <c r="H59" s="589">
        <v>0</v>
      </c>
      <c r="M59" s="60"/>
      <c r="N59" s="60"/>
      <c r="O59" s="60"/>
    </row>
    <row r="60" spans="1:16" s="21" customFormat="1" x14ac:dyDescent="0.2">
      <c r="A60" s="53" t="s">
        <v>54</v>
      </c>
      <c r="C60" s="585">
        <v>5</v>
      </c>
      <c r="D60" s="585">
        <v>11</v>
      </c>
      <c r="E60" s="585">
        <v>282759</v>
      </c>
      <c r="F60" s="57"/>
      <c r="G60" s="589">
        <v>23.809523809523807</v>
      </c>
      <c r="H60" s="589">
        <v>25.441557810557079</v>
      </c>
      <c r="I60" s="21" t="s">
        <v>258</v>
      </c>
      <c r="M60" s="20"/>
      <c r="N60" s="20"/>
      <c r="O60" s="20"/>
    </row>
    <row r="61" spans="1:16" s="21" customFormat="1" x14ac:dyDescent="0.2">
      <c r="A61" s="53" t="s">
        <v>200</v>
      </c>
      <c r="C61" s="585">
        <v>6</v>
      </c>
      <c r="D61" s="585">
        <v>9</v>
      </c>
      <c r="E61" s="585">
        <v>408103.6</v>
      </c>
      <c r="F61" s="57"/>
      <c r="G61" s="589">
        <v>20</v>
      </c>
      <c r="H61" s="589">
        <v>22.552468149962365</v>
      </c>
      <c r="M61" s="20"/>
      <c r="N61" s="20"/>
      <c r="O61" s="20"/>
    </row>
    <row r="62" spans="1:16" s="21" customFormat="1" x14ac:dyDescent="0.2">
      <c r="A62" s="53" t="s">
        <v>253</v>
      </c>
      <c r="C62" s="585">
        <v>0</v>
      </c>
      <c r="D62" s="585">
        <v>0</v>
      </c>
      <c r="E62" s="585">
        <v>0</v>
      </c>
      <c r="F62" s="57"/>
      <c r="G62" s="589">
        <v>0</v>
      </c>
      <c r="H62" s="589">
        <v>0</v>
      </c>
      <c r="M62" s="20"/>
      <c r="N62" s="20"/>
      <c r="O62" s="20"/>
    </row>
    <row r="63" spans="1:16" s="21" customFormat="1" x14ac:dyDescent="0.2">
      <c r="A63" s="53" t="s">
        <v>55</v>
      </c>
      <c r="C63" s="585">
        <v>1</v>
      </c>
      <c r="D63" s="585">
        <v>2</v>
      </c>
      <c r="E63" s="585">
        <v>64144</v>
      </c>
      <c r="F63" s="57"/>
      <c r="G63" s="589">
        <v>8.3333333333333321</v>
      </c>
      <c r="H63" s="589">
        <v>9.2832487897360938</v>
      </c>
      <c r="M63" s="20"/>
      <c r="N63" s="20"/>
      <c r="O63" s="20"/>
    </row>
    <row r="64" spans="1:16" s="21" customFormat="1" x14ac:dyDescent="0.2">
      <c r="A64" s="53" t="s">
        <v>238</v>
      </c>
      <c r="B64" s="59"/>
      <c r="C64" s="585">
        <v>0</v>
      </c>
      <c r="D64" s="585">
        <v>0</v>
      </c>
      <c r="E64" s="585">
        <v>0</v>
      </c>
      <c r="F64" s="61"/>
      <c r="G64" s="589">
        <v>0</v>
      </c>
      <c r="H64" s="589">
        <v>0</v>
      </c>
      <c r="I64" s="20"/>
      <c r="J64" s="20"/>
      <c r="K64" s="20"/>
      <c r="L64" s="20"/>
      <c r="M64" s="60"/>
      <c r="N64" s="60"/>
      <c r="O64" s="60"/>
      <c r="P64" s="59"/>
    </row>
    <row r="65" spans="1:16" s="21" customFormat="1" x14ac:dyDescent="0.2">
      <c r="A65" s="53" t="s">
        <v>56</v>
      </c>
      <c r="C65" s="585">
        <v>1</v>
      </c>
      <c r="D65" s="585">
        <v>2</v>
      </c>
      <c r="E65" s="585">
        <v>74000</v>
      </c>
      <c r="F65" s="57"/>
      <c r="G65" s="589">
        <v>6.25</v>
      </c>
      <c r="H65" s="589">
        <v>7.5655416161019255</v>
      </c>
      <c r="M65" s="60"/>
      <c r="N65" s="60"/>
      <c r="O65" s="60"/>
    </row>
    <row r="66" spans="1:16" s="21" customFormat="1" x14ac:dyDescent="0.2">
      <c r="A66" s="53" t="s">
        <v>57</v>
      </c>
      <c r="C66" s="585">
        <v>3</v>
      </c>
      <c r="D66" s="585">
        <v>6</v>
      </c>
      <c r="E66" s="585">
        <v>204727</v>
      </c>
      <c r="F66" s="57"/>
      <c r="G66" s="589">
        <v>75</v>
      </c>
      <c r="H66" s="589">
        <v>82.849199540281987</v>
      </c>
      <c r="I66" s="20"/>
      <c r="J66" s="20"/>
      <c r="K66" s="20"/>
      <c r="L66" s="20"/>
      <c r="M66" s="20"/>
      <c r="N66" s="20"/>
      <c r="O66" s="20"/>
    </row>
    <row r="67" spans="1:16" s="21" customFormat="1" x14ac:dyDescent="0.2">
      <c r="A67" s="53" t="s">
        <v>58</v>
      </c>
      <c r="C67" s="585">
        <v>7</v>
      </c>
      <c r="D67" s="585">
        <v>11</v>
      </c>
      <c r="E67" s="585">
        <v>396045</v>
      </c>
      <c r="F67" s="57"/>
      <c r="G67" s="589">
        <v>36.84210526315789</v>
      </c>
      <c r="H67" s="589">
        <v>36.486676966532805</v>
      </c>
      <c r="I67" s="20"/>
      <c r="J67" s="20"/>
      <c r="K67" s="20"/>
      <c r="L67" s="20"/>
      <c r="M67" s="60"/>
      <c r="N67" s="60"/>
      <c r="O67" s="60"/>
    </row>
    <row r="68" spans="1:16" s="21" customFormat="1" x14ac:dyDescent="0.2">
      <c r="A68" s="53" t="s">
        <v>59</v>
      </c>
      <c r="C68" s="585">
        <v>3</v>
      </c>
      <c r="D68" s="585">
        <v>10</v>
      </c>
      <c r="E68" s="585">
        <v>193758</v>
      </c>
      <c r="F68" s="57"/>
      <c r="G68" s="589">
        <v>21.428571428571427</v>
      </c>
      <c r="H68" s="589">
        <v>23.093123122085171</v>
      </c>
      <c r="I68" s="60"/>
      <c r="J68" s="60"/>
      <c r="K68" s="60"/>
      <c r="L68" s="60"/>
      <c r="M68" s="60"/>
      <c r="N68" s="60"/>
      <c r="O68" s="60"/>
    </row>
    <row r="69" spans="1:16" s="21" customFormat="1" x14ac:dyDescent="0.2">
      <c r="A69" s="53" t="s">
        <v>223</v>
      </c>
      <c r="B69" s="59"/>
      <c r="C69" s="585">
        <v>2</v>
      </c>
      <c r="D69" s="585">
        <v>3</v>
      </c>
      <c r="E69" s="585">
        <v>142874</v>
      </c>
      <c r="F69" s="61"/>
      <c r="G69" s="589">
        <v>40</v>
      </c>
      <c r="H69" s="589">
        <v>43.134117476572314</v>
      </c>
      <c r="I69" s="20"/>
      <c r="J69" s="20"/>
      <c r="K69" s="20"/>
      <c r="L69" s="20"/>
      <c r="M69" s="60"/>
      <c r="N69" s="60"/>
      <c r="O69" s="60"/>
      <c r="P69" s="59"/>
    </row>
    <row r="70" spans="1:16" s="21" customFormat="1" x14ac:dyDescent="0.2">
      <c r="A70" s="53" t="s">
        <v>60</v>
      </c>
      <c r="C70" s="585">
        <v>0</v>
      </c>
      <c r="D70" s="585">
        <v>0</v>
      </c>
      <c r="E70" s="585">
        <v>0</v>
      </c>
      <c r="F70" s="57"/>
      <c r="G70" s="589">
        <v>0</v>
      </c>
      <c r="H70" s="589">
        <v>0</v>
      </c>
      <c r="I70" s="60"/>
      <c r="J70" s="60"/>
      <c r="K70" s="60"/>
      <c r="L70" s="60"/>
      <c r="M70" s="20"/>
      <c r="N70" s="20"/>
      <c r="O70" s="20"/>
    </row>
    <row r="71" spans="1:16" s="21" customFormat="1" x14ac:dyDescent="0.2">
      <c r="A71" s="53" t="s">
        <v>61</v>
      </c>
      <c r="C71" s="585">
        <v>9</v>
      </c>
      <c r="D71" s="585">
        <v>11</v>
      </c>
      <c r="E71" s="585">
        <v>501644</v>
      </c>
      <c r="F71" s="57"/>
      <c r="G71" s="589">
        <v>24.324324324324326</v>
      </c>
      <c r="H71" s="589">
        <v>22.65507156315315</v>
      </c>
      <c r="I71" s="20"/>
      <c r="J71" s="20"/>
      <c r="K71" s="20"/>
      <c r="L71" s="20"/>
      <c r="M71" s="20"/>
      <c r="N71" s="20"/>
      <c r="O71" s="20"/>
    </row>
    <row r="72" spans="1:16" s="21" customFormat="1" x14ac:dyDescent="0.2">
      <c r="A72" s="53" t="s">
        <v>62</v>
      </c>
      <c r="C72" s="585">
        <v>7</v>
      </c>
      <c r="D72" s="585">
        <v>12</v>
      </c>
      <c r="E72" s="585">
        <v>416174</v>
      </c>
      <c r="F72" s="57"/>
      <c r="G72" s="589">
        <v>36.84210526315789</v>
      </c>
      <c r="H72" s="589">
        <v>37.021644159030437</v>
      </c>
      <c r="I72" s="20"/>
      <c r="J72" s="20"/>
      <c r="K72" s="20"/>
      <c r="L72" s="20"/>
      <c r="M72" s="20"/>
      <c r="N72" s="20"/>
      <c r="O72" s="20"/>
    </row>
    <row r="73" spans="1:16" s="21" customFormat="1" x14ac:dyDescent="0.2">
      <c r="A73" s="53" t="s">
        <v>63</v>
      </c>
      <c r="C73" s="585">
        <v>0</v>
      </c>
      <c r="D73" s="585">
        <v>0</v>
      </c>
      <c r="E73" s="585">
        <v>0</v>
      </c>
      <c r="F73" s="57"/>
      <c r="G73" s="589">
        <v>0</v>
      </c>
      <c r="H73" s="589">
        <v>0</v>
      </c>
      <c r="I73" s="60"/>
      <c r="J73" s="60"/>
      <c r="K73" s="60"/>
      <c r="L73" s="60"/>
      <c r="M73" s="20"/>
      <c r="N73" s="20"/>
      <c r="O73" s="20"/>
    </row>
    <row r="74" spans="1:16" s="21" customFormat="1" x14ac:dyDescent="0.2">
      <c r="A74" s="53" t="s">
        <v>205</v>
      </c>
      <c r="C74" s="585">
        <v>0</v>
      </c>
      <c r="D74" s="585">
        <v>0</v>
      </c>
      <c r="E74" s="585">
        <v>0</v>
      </c>
      <c r="F74" s="57"/>
      <c r="G74" s="589">
        <v>0</v>
      </c>
      <c r="H74" s="589">
        <v>0</v>
      </c>
      <c r="M74" s="20"/>
      <c r="N74" s="20"/>
      <c r="O74" s="20"/>
    </row>
    <row r="75" spans="1:16" s="21" customFormat="1" x14ac:dyDescent="0.2">
      <c r="A75" s="53" t="s">
        <v>64</v>
      </c>
      <c r="B75" s="59"/>
      <c r="C75" s="585">
        <v>6</v>
      </c>
      <c r="D75" s="585">
        <v>11</v>
      </c>
      <c r="E75" s="585">
        <v>283052</v>
      </c>
      <c r="F75" s="57"/>
      <c r="G75" s="589">
        <v>16.666666666666664</v>
      </c>
      <c r="H75" s="589">
        <v>14.627004965550173</v>
      </c>
      <c r="I75" s="60"/>
      <c r="J75" s="60"/>
      <c r="K75" s="60"/>
      <c r="L75" s="60"/>
      <c r="M75" s="20"/>
      <c r="N75" s="20"/>
      <c r="O75" s="20"/>
    </row>
    <row r="76" spans="1:16" s="21" customFormat="1" x14ac:dyDescent="0.2">
      <c r="A76" s="53" t="s">
        <v>255</v>
      </c>
      <c r="B76" s="59"/>
      <c r="C76" s="585">
        <v>0</v>
      </c>
      <c r="D76" s="585">
        <v>0</v>
      </c>
      <c r="E76" s="585">
        <v>0</v>
      </c>
      <c r="F76" s="57"/>
      <c r="G76" s="589">
        <v>0</v>
      </c>
      <c r="H76" s="589">
        <v>0</v>
      </c>
      <c r="I76" s="60"/>
      <c r="J76" s="60"/>
      <c r="K76" s="60"/>
      <c r="L76" s="60"/>
      <c r="M76" s="20"/>
      <c r="N76" s="20"/>
      <c r="O76" s="20"/>
    </row>
    <row r="77" spans="1:16" s="21" customFormat="1" x14ac:dyDescent="0.2">
      <c r="A77" s="53" t="s">
        <v>254</v>
      </c>
      <c r="B77" s="59"/>
      <c r="C77" s="585">
        <v>0</v>
      </c>
      <c r="D77" s="585">
        <v>0</v>
      </c>
      <c r="E77" s="585">
        <v>0</v>
      </c>
      <c r="F77" s="57"/>
      <c r="G77" s="589">
        <v>0</v>
      </c>
      <c r="H77" s="589">
        <v>0</v>
      </c>
      <c r="I77" s="60"/>
      <c r="J77" s="60"/>
      <c r="K77" s="60"/>
      <c r="L77" s="60"/>
      <c r="M77" s="20"/>
      <c r="N77" s="20"/>
      <c r="O77" s="20"/>
    </row>
    <row r="78" spans="1:16" s="21" customFormat="1" x14ac:dyDescent="0.2">
      <c r="A78" s="53" t="s">
        <v>65</v>
      </c>
      <c r="C78" s="585">
        <v>19</v>
      </c>
      <c r="D78" s="585">
        <v>40</v>
      </c>
      <c r="E78" s="585">
        <v>1213742.3500000001</v>
      </c>
      <c r="F78" s="57"/>
      <c r="G78" s="589">
        <v>31.666666666666664</v>
      </c>
      <c r="H78" s="589">
        <v>32.999830615661772</v>
      </c>
      <c r="M78" s="20"/>
      <c r="N78" s="20"/>
      <c r="O78" s="20"/>
    </row>
    <row r="79" spans="1:16" s="21" customFormat="1" x14ac:dyDescent="0.2">
      <c r="A79" s="53" t="s">
        <v>201</v>
      </c>
      <c r="C79" s="585">
        <v>0</v>
      </c>
      <c r="D79" s="585">
        <v>0</v>
      </c>
      <c r="E79" s="585">
        <v>0</v>
      </c>
      <c r="F79" s="57"/>
      <c r="G79" s="589">
        <v>0</v>
      </c>
      <c r="H79" s="589">
        <v>0</v>
      </c>
      <c r="I79" s="20"/>
      <c r="J79" s="20"/>
      <c r="K79" s="20"/>
      <c r="L79" s="20"/>
      <c r="M79" s="20"/>
      <c r="N79" s="20"/>
      <c r="O79" s="20"/>
    </row>
    <row r="80" spans="1:16" s="21" customFormat="1" x14ac:dyDescent="0.2">
      <c r="A80" s="53" t="s">
        <v>66</v>
      </c>
      <c r="C80" s="585">
        <v>5</v>
      </c>
      <c r="D80" s="585">
        <v>10</v>
      </c>
      <c r="E80" s="585">
        <v>266027</v>
      </c>
      <c r="F80" s="57"/>
      <c r="G80" s="589">
        <v>15.151515151515152</v>
      </c>
      <c r="H80" s="589">
        <v>12.267930227464001</v>
      </c>
      <c r="M80" s="20"/>
      <c r="N80" s="20"/>
      <c r="O80" s="20"/>
    </row>
    <row r="81" spans="1:16" s="21" customFormat="1" x14ac:dyDescent="0.2">
      <c r="A81" s="53" t="s">
        <v>67</v>
      </c>
      <c r="C81" s="585">
        <v>6</v>
      </c>
      <c r="D81" s="585">
        <v>18</v>
      </c>
      <c r="E81" s="585">
        <v>368410</v>
      </c>
      <c r="F81" s="57"/>
      <c r="G81" s="589">
        <v>19.35483870967742</v>
      </c>
      <c r="H81" s="589">
        <v>19.90499459165072</v>
      </c>
      <c r="I81" s="20"/>
      <c r="J81" s="20"/>
      <c r="K81" s="20"/>
      <c r="L81" s="20"/>
      <c r="M81" s="20"/>
      <c r="N81" s="20"/>
      <c r="O81" s="20"/>
    </row>
    <row r="82" spans="1:16" s="21" customFormat="1" x14ac:dyDescent="0.2">
      <c r="A82" s="53" t="s">
        <v>202</v>
      </c>
      <c r="C82" s="585">
        <v>0</v>
      </c>
      <c r="D82" s="585">
        <v>0</v>
      </c>
      <c r="E82" s="585">
        <v>0</v>
      </c>
      <c r="F82" s="57"/>
      <c r="G82" s="589">
        <v>0</v>
      </c>
      <c r="H82" s="589">
        <v>0</v>
      </c>
      <c r="I82" s="20"/>
      <c r="J82" s="20"/>
      <c r="K82" s="20"/>
      <c r="L82" s="20"/>
      <c r="M82" s="20"/>
      <c r="N82" s="20"/>
      <c r="O82" s="20"/>
    </row>
    <row r="83" spans="1:16" s="21" customFormat="1" x14ac:dyDescent="0.2">
      <c r="A83" s="53" t="s">
        <v>203</v>
      </c>
      <c r="C83" s="585">
        <v>2</v>
      </c>
      <c r="D83" s="585">
        <v>4</v>
      </c>
      <c r="E83" s="585">
        <v>135027</v>
      </c>
      <c r="F83" s="57"/>
      <c r="G83" s="589">
        <v>40</v>
      </c>
      <c r="H83" s="589">
        <v>45.77170924844323</v>
      </c>
      <c r="M83" s="20"/>
      <c r="N83" s="20"/>
      <c r="O83" s="20"/>
    </row>
    <row r="84" spans="1:16" s="59" customFormat="1" x14ac:dyDescent="0.2">
      <c r="A84" s="53" t="s">
        <v>204</v>
      </c>
      <c r="B84" s="21"/>
      <c r="C84" s="585">
        <v>7</v>
      </c>
      <c r="D84" s="585">
        <v>30</v>
      </c>
      <c r="E84" s="585">
        <v>451489</v>
      </c>
      <c r="F84" s="57"/>
      <c r="G84" s="589">
        <v>24.137931034482758</v>
      </c>
      <c r="H84" s="589">
        <v>24.256635546856742</v>
      </c>
      <c r="I84" s="20"/>
      <c r="J84" s="20"/>
      <c r="K84" s="20"/>
      <c r="L84" s="20"/>
      <c r="M84" s="20"/>
      <c r="N84" s="20"/>
      <c r="O84" s="20"/>
      <c r="P84" s="21"/>
    </row>
    <row r="85" spans="1:16" s="59" customFormat="1" x14ac:dyDescent="0.2">
      <c r="A85" s="53" t="s">
        <v>68</v>
      </c>
      <c r="B85" s="21"/>
      <c r="C85" s="585">
        <v>2</v>
      </c>
      <c r="D85" s="585">
        <v>4</v>
      </c>
      <c r="E85" s="585">
        <v>130001.3</v>
      </c>
      <c r="F85" s="57"/>
      <c r="G85" s="589">
        <v>25</v>
      </c>
      <c r="H85" s="589">
        <v>26.069186930243564</v>
      </c>
      <c r="I85" s="20"/>
      <c r="J85" s="20"/>
      <c r="K85" s="20"/>
      <c r="L85" s="20"/>
      <c r="M85" s="20"/>
      <c r="N85" s="20"/>
      <c r="O85" s="20"/>
      <c r="P85" s="21"/>
    </row>
    <row r="86" spans="1:16" s="59" customFormat="1" x14ac:dyDescent="0.2">
      <c r="A86" s="53" t="s">
        <v>69</v>
      </c>
      <c r="B86" s="21"/>
      <c r="C86" s="585">
        <v>8</v>
      </c>
      <c r="D86" s="585">
        <v>22</v>
      </c>
      <c r="E86" s="585">
        <v>476758</v>
      </c>
      <c r="F86" s="57"/>
      <c r="G86" s="589">
        <v>16.326530612244898</v>
      </c>
      <c r="H86" s="589">
        <v>15.819060196030287</v>
      </c>
      <c r="I86" s="20"/>
      <c r="J86" s="20"/>
      <c r="K86" s="20"/>
      <c r="L86" s="20"/>
      <c r="M86" s="60"/>
      <c r="N86" s="60"/>
      <c r="O86" s="60"/>
      <c r="P86" s="21"/>
    </row>
    <row r="87" spans="1:16" s="59" customFormat="1" x14ac:dyDescent="0.3">
      <c r="A87" s="48" t="s">
        <v>70</v>
      </c>
      <c r="C87" s="582">
        <v>99</v>
      </c>
      <c r="D87" s="582">
        <v>216</v>
      </c>
      <c r="E87" s="582">
        <v>6008735.25</v>
      </c>
      <c r="F87" s="61"/>
      <c r="G87" s="591">
        <v>21.663019693654267</v>
      </c>
      <c r="H87" s="591">
        <v>22.010038580253696</v>
      </c>
      <c r="I87" s="20"/>
      <c r="J87" s="20"/>
      <c r="K87" s="20"/>
      <c r="L87" s="20"/>
      <c r="M87" s="60"/>
      <c r="N87" s="60"/>
      <c r="O87" s="60"/>
    </row>
    <row r="88" spans="1:16" s="59" customFormat="1" x14ac:dyDescent="0.3">
      <c r="A88" s="48"/>
      <c r="C88" s="582"/>
      <c r="D88" s="582"/>
      <c r="E88" s="582"/>
      <c r="F88" s="61"/>
      <c r="G88" s="591"/>
      <c r="H88" s="591"/>
      <c r="M88" s="60"/>
      <c r="N88" s="60"/>
      <c r="O88" s="60"/>
    </row>
    <row r="89" spans="1:16" s="59" customFormat="1" x14ac:dyDescent="0.3">
      <c r="A89" s="48" t="s">
        <v>71</v>
      </c>
      <c r="C89" s="580"/>
      <c r="D89" s="580"/>
      <c r="E89" s="585"/>
      <c r="F89" s="61"/>
      <c r="G89" s="590"/>
      <c r="H89" s="590"/>
      <c r="M89" s="60"/>
      <c r="N89" s="60"/>
      <c r="O89" s="60"/>
    </row>
    <row r="90" spans="1:16" s="21" customFormat="1" x14ac:dyDescent="0.2">
      <c r="A90" s="53" t="s">
        <v>206</v>
      </c>
      <c r="C90" s="585">
        <v>0</v>
      </c>
      <c r="D90" s="585">
        <v>0</v>
      </c>
      <c r="E90" s="585">
        <v>0</v>
      </c>
      <c r="F90" s="57"/>
      <c r="G90" s="589">
        <v>0</v>
      </c>
      <c r="H90" s="589">
        <v>0</v>
      </c>
      <c r="I90" s="59"/>
      <c r="J90" s="59"/>
      <c r="K90" s="59"/>
      <c r="L90" s="59"/>
      <c r="M90" s="20"/>
      <c r="N90" s="20"/>
      <c r="O90" s="20"/>
    </row>
    <row r="91" spans="1:16" s="21" customFormat="1" x14ac:dyDescent="0.2">
      <c r="A91" s="53" t="s">
        <v>256</v>
      </c>
      <c r="C91" s="585">
        <v>0</v>
      </c>
      <c r="D91" s="585">
        <v>0</v>
      </c>
      <c r="E91" s="585">
        <v>0</v>
      </c>
      <c r="F91" s="57"/>
      <c r="G91" s="589"/>
      <c r="H91" s="589"/>
      <c r="I91" s="59"/>
      <c r="J91" s="59"/>
      <c r="K91" s="59"/>
      <c r="L91" s="59"/>
      <c r="M91" s="20"/>
      <c r="N91" s="20"/>
      <c r="O91" s="20"/>
    </row>
    <row r="92" spans="1:16" s="21" customFormat="1" x14ac:dyDescent="0.2">
      <c r="A92" s="53" t="s">
        <v>72</v>
      </c>
      <c r="C92" s="585">
        <v>5</v>
      </c>
      <c r="D92" s="585">
        <v>8</v>
      </c>
      <c r="E92" s="585">
        <v>272776</v>
      </c>
      <c r="F92" s="57"/>
      <c r="G92" s="589">
        <v>23.809523809523807</v>
      </c>
      <c r="H92" s="589">
        <v>22.901587552127108</v>
      </c>
      <c r="M92" s="20"/>
      <c r="N92" s="20"/>
      <c r="O92" s="20"/>
    </row>
    <row r="93" spans="1:16" s="21" customFormat="1" x14ac:dyDescent="0.2">
      <c r="A93" s="53" t="s">
        <v>239</v>
      </c>
      <c r="C93" s="585">
        <v>0</v>
      </c>
      <c r="D93" s="585">
        <v>0</v>
      </c>
      <c r="E93" s="585">
        <v>0</v>
      </c>
      <c r="F93" s="57"/>
      <c r="G93" s="589">
        <v>0</v>
      </c>
      <c r="H93" s="589">
        <v>0</v>
      </c>
      <c r="M93" s="20"/>
      <c r="N93" s="20"/>
      <c r="O93" s="20"/>
    </row>
    <row r="94" spans="1:16" s="21" customFormat="1" x14ac:dyDescent="0.2">
      <c r="A94" s="53" t="s">
        <v>73</v>
      </c>
      <c r="C94" s="585">
        <v>3</v>
      </c>
      <c r="D94" s="585">
        <v>3</v>
      </c>
      <c r="E94" s="585">
        <v>96965.2</v>
      </c>
      <c r="F94" s="57"/>
      <c r="G94" s="589">
        <v>13.043478260869565</v>
      </c>
      <c r="H94" s="589">
        <v>7.5388721687012081</v>
      </c>
      <c r="M94" s="20"/>
      <c r="N94" s="20"/>
      <c r="O94" s="20"/>
    </row>
    <row r="95" spans="1:16" s="59" customFormat="1" x14ac:dyDescent="0.3">
      <c r="A95" s="48" t="s">
        <v>74</v>
      </c>
      <c r="C95" s="582">
        <v>8</v>
      </c>
      <c r="D95" s="582">
        <v>11</v>
      </c>
      <c r="E95" s="582">
        <v>369741.2</v>
      </c>
      <c r="F95" s="61"/>
      <c r="G95" s="591">
        <v>16</v>
      </c>
      <c r="H95" s="591">
        <v>13.229597935883138</v>
      </c>
      <c r="I95" s="21"/>
      <c r="J95" s="21"/>
      <c r="K95" s="21"/>
      <c r="L95" s="21"/>
      <c r="M95" s="20"/>
      <c r="N95" s="20"/>
      <c r="O95" s="20"/>
    </row>
    <row r="96" spans="1:16" s="59" customFormat="1" x14ac:dyDescent="0.3">
      <c r="A96" s="48"/>
      <c r="C96" s="582"/>
      <c r="D96" s="583"/>
      <c r="E96" s="583"/>
      <c r="F96" s="61"/>
      <c r="G96" s="591"/>
      <c r="H96" s="591"/>
      <c r="M96" s="20"/>
      <c r="N96" s="20"/>
      <c r="O96" s="20"/>
    </row>
    <row r="97" spans="1:15" s="59" customFormat="1" x14ac:dyDescent="0.3">
      <c r="A97" s="63" t="s">
        <v>75</v>
      </c>
      <c r="C97" s="580"/>
      <c r="D97" s="586"/>
      <c r="E97" s="581"/>
      <c r="F97" s="61"/>
      <c r="G97" s="590"/>
      <c r="H97" s="590"/>
    </row>
    <row r="98" spans="1:15" s="21" customFormat="1" x14ac:dyDescent="0.2">
      <c r="A98" s="53" t="s">
        <v>76</v>
      </c>
      <c r="B98" s="59"/>
      <c r="C98" s="585">
        <v>2</v>
      </c>
      <c r="D98" s="585">
        <v>4</v>
      </c>
      <c r="E98" s="585">
        <v>87866</v>
      </c>
      <c r="F98" s="57"/>
      <c r="G98" s="589">
        <v>12.5</v>
      </c>
      <c r="H98" s="589">
        <v>9.8660881711592143</v>
      </c>
      <c r="M98" s="20"/>
      <c r="N98" s="20"/>
      <c r="O98" s="20"/>
    </row>
    <row r="99" spans="1:15" s="21" customFormat="1" x14ac:dyDescent="0.2">
      <c r="A99" s="53" t="s">
        <v>75</v>
      </c>
      <c r="B99" s="59"/>
      <c r="C99" s="585">
        <v>4</v>
      </c>
      <c r="D99" s="585">
        <v>10</v>
      </c>
      <c r="E99" s="585">
        <v>250029</v>
      </c>
      <c r="F99" s="57"/>
      <c r="G99" s="589">
        <v>26.666666666666668</v>
      </c>
      <c r="H99" s="589">
        <v>24.737613829294645</v>
      </c>
      <c r="I99" s="20"/>
      <c r="J99" s="20"/>
      <c r="K99" s="20"/>
      <c r="L99" s="20"/>
      <c r="M99" s="20"/>
      <c r="N99" s="20"/>
      <c r="O99" s="20"/>
    </row>
    <row r="100" spans="1:15" s="21" customFormat="1" x14ac:dyDescent="0.2">
      <c r="A100" s="53" t="s">
        <v>77</v>
      </c>
      <c r="C100" s="585">
        <v>0</v>
      </c>
      <c r="D100" s="585">
        <v>0</v>
      </c>
      <c r="E100" s="585">
        <v>0</v>
      </c>
      <c r="F100" s="57"/>
      <c r="G100" s="589">
        <v>0</v>
      </c>
      <c r="H100" s="589">
        <v>0</v>
      </c>
      <c r="I100" s="20"/>
      <c r="J100" s="20"/>
      <c r="K100" s="20"/>
      <c r="L100" s="20"/>
      <c r="M100" s="20"/>
      <c r="N100" s="20"/>
      <c r="O100" s="20"/>
    </row>
    <row r="101" spans="1:15" s="59" customFormat="1" x14ac:dyDescent="0.3">
      <c r="A101" s="63" t="s">
        <v>78</v>
      </c>
      <c r="C101" s="582">
        <v>6</v>
      </c>
      <c r="D101" s="582">
        <v>14</v>
      </c>
      <c r="E101" s="582">
        <v>337895</v>
      </c>
      <c r="F101" s="61"/>
      <c r="G101" s="591">
        <v>18.75</v>
      </c>
      <c r="H101" s="591">
        <v>17.484248937165468</v>
      </c>
    </row>
    <row r="102" spans="1:15" s="59" customFormat="1" x14ac:dyDescent="0.3">
      <c r="A102" s="63"/>
      <c r="C102" s="582"/>
      <c r="D102" s="583"/>
      <c r="E102" s="583"/>
      <c r="F102" s="61"/>
      <c r="G102" s="591"/>
      <c r="H102" s="591"/>
    </row>
    <row r="103" spans="1:15" s="59" customFormat="1" x14ac:dyDescent="0.3">
      <c r="A103" s="48" t="s">
        <v>79</v>
      </c>
      <c r="C103" s="580"/>
      <c r="D103" s="586"/>
      <c r="E103" s="581"/>
      <c r="F103" s="61"/>
      <c r="G103" s="590"/>
      <c r="H103" s="590"/>
      <c r="I103" s="20"/>
      <c r="J103" s="20"/>
      <c r="K103" s="20"/>
      <c r="L103" s="20"/>
    </row>
    <row r="104" spans="1:15" s="21" customFormat="1" x14ac:dyDescent="0.2">
      <c r="A104" s="53" t="s">
        <v>80</v>
      </c>
      <c r="C104" s="585">
        <v>6</v>
      </c>
      <c r="D104" s="585">
        <v>15</v>
      </c>
      <c r="E104" s="585">
        <v>393021</v>
      </c>
      <c r="F104" s="57"/>
      <c r="G104" s="589">
        <v>21.428571428571427</v>
      </c>
      <c r="H104" s="589">
        <v>21.655541015221434</v>
      </c>
      <c r="I104" s="20"/>
      <c r="J104" s="20"/>
      <c r="K104" s="20"/>
      <c r="L104" s="20"/>
      <c r="M104" s="20"/>
      <c r="N104" s="20"/>
      <c r="O104" s="20"/>
    </row>
    <row r="105" spans="1:15" s="21" customFormat="1" ht="16.5" x14ac:dyDescent="0.3">
      <c r="A105" s="53" t="s">
        <v>81</v>
      </c>
      <c r="C105" s="585">
        <v>1</v>
      </c>
      <c r="D105" s="585">
        <v>1</v>
      </c>
      <c r="E105" s="585">
        <v>74975</v>
      </c>
      <c r="F105" s="57"/>
      <c r="G105" s="589">
        <v>33.333333333333329</v>
      </c>
      <c r="H105" s="589">
        <v>40.974423434255108</v>
      </c>
      <c r="I105" s="618"/>
      <c r="J105" s="619"/>
      <c r="K105" s="619"/>
      <c r="L105" s="619"/>
      <c r="M105" s="20"/>
      <c r="N105" s="20"/>
      <c r="O105" s="20"/>
    </row>
    <row r="106" spans="1:15" s="21" customFormat="1" x14ac:dyDescent="0.2">
      <c r="A106" s="53" t="s">
        <v>82</v>
      </c>
      <c r="C106" s="585">
        <v>13</v>
      </c>
      <c r="D106" s="585">
        <v>30</v>
      </c>
      <c r="E106" s="585">
        <v>711461</v>
      </c>
      <c r="F106" s="57"/>
      <c r="G106" s="589">
        <v>30.232558139534881</v>
      </c>
      <c r="H106" s="589">
        <v>27.41508756354175</v>
      </c>
      <c r="M106" s="20"/>
      <c r="N106" s="20"/>
      <c r="O106" s="20"/>
    </row>
    <row r="107" spans="1:15" s="21" customFormat="1" x14ac:dyDescent="0.2">
      <c r="A107" s="53" t="s">
        <v>83</v>
      </c>
      <c r="B107" s="59"/>
      <c r="C107" s="585">
        <v>0</v>
      </c>
      <c r="D107" s="585">
        <v>0</v>
      </c>
      <c r="E107" s="585">
        <v>0</v>
      </c>
      <c r="F107" s="57"/>
      <c r="G107" s="589">
        <v>0</v>
      </c>
      <c r="H107" s="589">
        <v>0</v>
      </c>
      <c r="M107" s="20"/>
      <c r="N107" s="20"/>
      <c r="O107" s="20"/>
    </row>
    <row r="108" spans="1:15" s="21" customFormat="1" ht="16.5" x14ac:dyDescent="0.3">
      <c r="A108" s="53" t="s">
        <v>84</v>
      </c>
      <c r="C108" s="585">
        <v>3</v>
      </c>
      <c r="D108" s="585">
        <v>4</v>
      </c>
      <c r="E108" s="585">
        <v>102278</v>
      </c>
      <c r="F108" s="57"/>
      <c r="G108" s="589">
        <v>18.75</v>
      </c>
      <c r="H108" s="589">
        <v>12.579314076980316</v>
      </c>
      <c r="I108" s="616"/>
      <c r="J108" s="617"/>
      <c r="K108" s="617"/>
      <c r="L108" s="617"/>
      <c r="M108" s="20"/>
      <c r="N108" s="20"/>
      <c r="O108" s="20"/>
    </row>
    <row r="109" spans="1:15" s="21" customFormat="1" ht="16.5" x14ac:dyDescent="0.3">
      <c r="A109" s="53" t="s">
        <v>207</v>
      </c>
      <c r="C109" s="585">
        <v>1</v>
      </c>
      <c r="D109" s="585">
        <v>2</v>
      </c>
      <c r="E109" s="585">
        <v>57186</v>
      </c>
      <c r="F109" s="57"/>
      <c r="G109" s="589">
        <v>25</v>
      </c>
      <c r="H109" s="589">
        <v>26.416663202095375</v>
      </c>
      <c r="I109" s="618"/>
      <c r="J109" s="619"/>
      <c r="K109" s="619"/>
      <c r="L109" s="619"/>
      <c r="M109" s="20"/>
      <c r="N109" s="20"/>
      <c r="O109" s="20"/>
    </row>
    <row r="110" spans="1:15" s="21" customFormat="1" ht="16.5" x14ac:dyDescent="0.3">
      <c r="A110" s="53" t="s">
        <v>257</v>
      </c>
      <c r="C110" s="585">
        <v>0</v>
      </c>
      <c r="D110" s="585">
        <v>0</v>
      </c>
      <c r="E110" s="585">
        <v>0</v>
      </c>
      <c r="F110" s="57"/>
      <c r="G110" s="589">
        <v>0</v>
      </c>
      <c r="H110" s="589">
        <v>0</v>
      </c>
      <c r="I110" s="618"/>
      <c r="J110" s="619"/>
      <c r="K110" s="619"/>
      <c r="L110" s="619"/>
      <c r="M110" s="20"/>
      <c r="N110" s="20"/>
      <c r="O110" s="20"/>
    </row>
    <row r="111" spans="1:15" s="21" customFormat="1" ht="16.5" x14ac:dyDescent="0.3">
      <c r="A111" s="53" t="s">
        <v>221</v>
      </c>
      <c r="C111" s="585">
        <v>1</v>
      </c>
      <c r="D111" s="585">
        <v>3</v>
      </c>
      <c r="E111" s="585">
        <v>36464</v>
      </c>
      <c r="F111" s="57"/>
      <c r="G111" s="589">
        <v>100</v>
      </c>
      <c r="H111" s="589">
        <v>100</v>
      </c>
      <c r="I111" s="618"/>
      <c r="J111" s="619"/>
      <c r="K111" s="619"/>
      <c r="L111" s="619"/>
      <c r="M111" s="20"/>
      <c r="N111" s="20"/>
      <c r="O111" s="20"/>
    </row>
    <row r="112" spans="1:15" s="59" customFormat="1" ht="16.5" x14ac:dyDescent="0.3">
      <c r="A112" s="48" t="s">
        <v>85</v>
      </c>
      <c r="C112" s="584">
        <v>25</v>
      </c>
      <c r="D112" s="584">
        <v>55</v>
      </c>
      <c r="E112" s="584">
        <v>1375385</v>
      </c>
      <c r="F112" s="61"/>
      <c r="G112" s="591">
        <v>25.252525252525253</v>
      </c>
      <c r="H112" s="591">
        <v>23.377499056238339</v>
      </c>
      <c r="I112" s="616"/>
      <c r="J112" s="617"/>
      <c r="K112" s="617"/>
      <c r="L112" s="617"/>
    </row>
    <row r="113" spans="1:16" s="59" customFormat="1" x14ac:dyDescent="0.3">
      <c r="A113" s="48"/>
      <c r="C113" s="582"/>
      <c r="D113" s="583"/>
      <c r="E113" s="583"/>
      <c r="F113" s="61"/>
      <c r="G113" s="591"/>
      <c r="H113" s="591"/>
    </row>
    <row r="114" spans="1:16" s="59" customFormat="1" x14ac:dyDescent="0.3">
      <c r="A114" s="48" t="s">
        <v>86</v>
      </c>
      <c r="C114" s="580"/>
      <c r="D114" s="586"/>
      <c r="E114" s="581"/>
      <c r="F114" s="61"/>
      <c r="G114" s="590"/>
      <c r="H114" s="590"/>
      <c r="M114" s="20"/>
      <c r="N114" s="20"/>
      <c r="O114" s="20"/>
    </row>
    <row r="115" spans="1:16" s="21" customFormat="1" x14ac:dyDescent="0.2">
      <c r="A115" s="53" t="s">
        <v>87</v>
      </c>
      <c r="B115" s="59"/>
      <c r="C115" s="585">
        <v>18</v>
      </c>
      <c r="D115" s="585">
        <v>24</v>
      </c>
      <c r="E115" s="585">
        <v>1001531</v>
      </c>
      <c r="F115" s="61"/>
      <c r="G115" s="589">
        <v>24.657534246575342</v>
      </c>
      <c r="H115" s="589">
        <v>23.398977719442442</v>
      </c>
      <c r="I115" s="20"/>
      <c r="J115" s="20"/>
      <c r="K115" s="20"/>
      <c r="L115" s="20"/>
      <c r="M115" s="20"/>
      <c r="N115" s="20"/>
      <c r="O115" s="20"/>
      <c r="P115" s="59"/>
    </row>
    <row r="116" spans="1:16" s="21" customFormat="1" x14ac:dyDescent="0.2">
      <c r="A116" s="53" t="s">
        <v>240</v>
      </c>
      <c r="B116" s="59"/>
      <c r="C116" s="585">
        <v>1</v>
      </c>
      <c r="D116" s="585">
        <v>5</v>
      </c>
      <c r="E116" s="585">
        <v>71040</v>
      </c>
      <c r="F116" s="61"/>
      <c r="G116" s="589">
        <v>100</v>
      </c>
      <c r="H116" s="589">
        <v>94.742738257181728</v>
      </c>
      <c r="I116" s="20"/>
      <c r="J116" s="20"/>
      <c r="K116" s="20"/>
      <c r="L116" s="20"/>
      <c r="M116" s="20"/>
      <c r="N116" s="20"/>
      <c r="O116" s="20"/>
      <c r="P116" s="59"/>
    </row>
    <row r="117" spans="1:16" s="21" customFormat="1" x14ac:dyDescent="0.2">
      <c r="A117" s="53" t="s">
        <v>208</v>
      </c>
      <c r="C117" s="585">
        <v>0</v>
      </c>
      <c r="D117" s="585">
        <v>0</v>
      </c>
      <c r="E117" s="585">
        <v>0</v>
      </c>
      <c r="F117" s="57"/>
      <c r="G117" s="589">
        <v>0</v>
      </c>
      <c r="H117" s="589">
        <v>0</v>
      </c>
      <c r="M117" s="20"/>
      <c r="N117" s="20"/>
      <c r="O117" s="20"/>
    </row>
    <row r="118" spans="1:16" s="59" customFormat="1" x14ac:dyDescent="0.2">
      <c r="A118" s="53" t="s">
        <v>88</v>
      </c>
      <c r="C118" s="585">
        <v>0</v>
      </c>
      <c r="D118" s="585">
        <v>0</v>
      </c>
      <c r="E118" s="585">
        <v>0</v>
      </c>
      <c r="F118" s="61"/>
      <c r="G118" s="589">
        <v>0</v>
      </c>
      <c r="H118" s="589">
        <v>0</v>
      </c>
      <c r="I118" s="21"/>
      <c r="J118" s="21"/>
      <c r="K118" s="21"/>
      <c r="L118" s="21"/>
      <c r="M118" s="60"/>
      <c r="N118" s="60"/>
      <c r="O118" s="60"/>
    </row>
    <row r="119" spans="1:16" s="59" customFormat="1" x14ac:dyDescent="0.2">
      <c r="A119" s="53" t="s">
        <v>222</v>
      </c>
      <c r="C119" s="585">
        <v>1</v>
      </c>
      <c r="D119" s="585">
        <v>2</v>
      </c>
      <c r="E119" s="585">
        <v>60516</v>
      </c>
      <c r="F119" s="61"/>
      <c r="G119" s="589">
        <v>25</v>
      </c>
      <c r="H119" s="589">
        <v>22.059965369543423</v>
      </c>
      <c r="I119" s="20"/>
      <c r="J119" s="20"/>
      <c r="K119" s="20"/>
      <c r="L119" s="20"/>
      <c r="M119" s="60"/>
      <c r="N119" s="60"/>
      <c r="O119" s="60"/>
    </row>
    <row r="120" spans="1:16" s="21" customFormat="1" x14ac:dyDescent="0.2">
      <c r="A120" s="53" t="s">
        <v>89</v>
      </c>
      <c r="C120" s="585">
        <v>8</v>
      </c>
      <c r="D120" s="585">
        <v>12</v>
      </c>
      <c r="E120" s="585">
        <v>401323</v>
      </c>
      <c r="F120" s="57"/>
      <c r="G120" s="589">
        <v>32</v>
      </c>
      <c r="H120" s="589">
        <v>26.002846996302274</v>
      </c>
      <c r="I120" s="59"/>
      <c r="J120" s="59"/>
      <c r="K120" s="59"/>
      <c r="L120" s="59"/>
      <c r="M120" s="20"/>
      <c r="N120" s="20"/>
      <c r="O120" s="20"/>
    </row>
    <row r="121" spans="1:16" s="21" customFormat="1" x14ac:dyDescent="0.2">
      <c r="A121" s="53" t="s">
        <v>90</v>
      </c>
      <c r="C121" s="585">
        <v>1</v>
      </c>
      <c r="D121" s="585">
        <v>1</v>
      </c>
      <c r="E121" s="585">
        <v>40668</v>
      </c>
      <c r="F121" s="57"/>
      <c r="G121" s="589">
        <v>14.285714285714285</v>
      </c>
      <c r="H121" s="589">
        <v>9.9628121646847845</v>
      </c>
      <c r="I121" s="20"/>
      <c r="J121" s="20"/>
      <c r="K121" s="20"/>
      <c r="L121" s="20"/>
      <c r="M121" s="20"/>
      <c r="N121" s="20"/>
      <c r="O121" s="20"/>
    </row>
    <row r="122" spans="1:16" s="59" customFormat="1" x14ac:dyDescent="0.2">
      <c r="A122" s="53" t="s">
        <v>209</v>
      </c>
      <c r="C122" s="585">
        <v>0</v>
      </c>
      <c r="D122" s="585">
        <v>0</v>
      </c>
      <c r="E122" s="585">
        <v>0</v>
      </c>
      <c r="F122" s="61"/>
      <c r="G122" s="589">
        <v>0</v>
      </c>
      <c r="H122" s="589">
        <v>0</v>
      </c>
      <c r="M122" s="20"/>
      <c r="N122" s="20"/>
      <c r="O122" s="20"/>
    </row>
    <row r="123" spans="1:16" s="59" customFormat="1" x14ac:dyDescent="0.2">
      <c r="A123" s="53" t="s">
        <v>91</v>
      </c>
      <c r="B123" s="21"/>
      <c r="C123" s="585">
        <v>4</v>
      </c>
      <c r="D123" s="585">
        <v>5</v>
      </c>
      <c r="E123" s="585">
        <v>254917</v>
      </c>
      <c r="F123" s="57"/>
      <c r="G123" s="589">
        <v>28.571428571428569</v>
      </c>
      <c r="H123" s="589">
        <v>28.19026997378004</v>
      </c>
      <c r="I123" s="59" t="s">
        <v>258</v>
      </c>
      <c r="M123" s="20"/>
      <c r="N123" s="20"/>
      <c r="O123" s="20"/>
      <c r="P123" s="21"/>
    </row>
    <row r="124" spans="1:16" s="59" customFormat="1" x14ac:dyDescent="0.3">
      <c r="A124" s="48" t="s">
        <v>92</v>
      </c>
      <c r="C124" s="582">
        <v>33</v>
      </c>
      <c r="D124" s="582">
        <v>49</v>
      </c>
      <c r="E124" s="582">
        <v>1829995</v>
      </c>
      <c r="F124" s="61"/>
      <c r="G124" s="591">
        <v>25.384615384615383</v>
      </c>
      <c r="H124" s="591">
        <v>23.380667176187735</v>
      </c>
      <c r="I124" s="20"/>
      <c r="J124" s="20"/>
      <c r="K124" s="20"/>
      <c r="L124" s="20"/>
      <c r="M124" s="20"/>
      <c r="N124" s="20"/>
      <c r="O124" s="20"/>
      <c r="P124" s="21"/>
    </row>
    <row r="125" spans="1:16" s="12" customFormat="1" x14ac:dyDescent="0.3">
      <c r="A125" s="64"/>
      <c r="B125" s="65"/>
      <c r="C125" s="582"/>
      <c r="D125" s="582"/>
      <c r="E125" s="587"/>
      <c r="F125" s="66"/>
      <c r="G125" s="588"/>
      <c r="H125" s="588"/>
      <c r="I125" s="59"/>
      <c r="J125" s="59"/>
      <c r="K125" s="59"/>
      <c r="L125" s="59"/>
      <c r="M125" s="20"/>
      <c r="N125" s="20"/>
      <c r="O125" s="20"/>
      <c r="P125" s="59"/>
    </row>
    <row r="126" spans="1:16" s="12" customFormat="1" x14ac:dyDescent="0.3">
      <c r="A126" s="67" t="s">
        <v>93</v>
      </c>
      <c r="B126" s="65"/>
      <c r="C126" s="585">
        <v>3</v>
      </c>
      <c r="D126" s="585">
        <v>6</v>
      </c>
      <c r="E126" s="585">
        <v>204627</v>
      </c>
      <c r="F126" s="66"/>
      <c r="G126" s="589">
        <v>17.647058823529413</v>
      </c>
      <c r="H126" s="589">
        <v>19.06848840199941</v>
      </c>
      <c r="M126" s="20"/>
      <c r="N126" s="20"/>
      <c r="O126" s="20"/>
      <c r="P126" s="59"/>
    </row>
    <row r="127" spans="1:16" s="12" customFormat="1" x14ac:dyDescent="0.3">
      <c r="A127" s="64"/>
      <c r="B127" s="65"/>
      <c r="C127" s="602"/>
      <c r="D127" s="602"/>
      <c r="E127" s="603"/>
      <c r="F127" s="66"/>
      <c r="G127" s="604"/>
      <c r="H127" s="604"/>
      <c r="M127" s="20"/>
      <c r="N127" s="20"/>
      <c r="O127" s="20"/>
      <c r="P127" s="59"/>
    </row>
    <row r="128" spans="1:16" s="12" customFormat="1" x14ac:dyDescent="0.3">
      <c r="A128" s="68"/>
      <c r="B128" s="65"/>
      <c r="C128" s="69"/>
      <c r="D128" s="70"/>
      <c r="E128" s="71"/>
      <c r="F128" s="66"/>
      <c r="G128" s="605"/>
      <c r="H128" s="606"/>
      <c r="M128" s="60"/>
      <c r="N128" s="60"/>
      <c r="O128" s="60"/>
      <c r="P128" s="59"/>
    </row>
    <row r="129" spans="1:16" s="12" customFormat="1" ht="16.5" x14ac:dyDescent="0.3">
      <c r="A129" s="72" t="s">
        <v>94</v>
      </c>
      <c r="B129" s="65"/>
      <c r="C129" s="73">
        <v>286</v>
      </c>
      <c r="D129" s="74">
        <v>635</v>
      </c>
      <c r="E129" s="75">
        <v>17078586.529999997</v>
      </c>
      <c r="F129" s="66"/>
      <c r="G129" s="592">
        <v>23.120452708164915</v>
      </c>
      <c r="H129" s="593">
        <v>22.740245148680181</v>
      </c>
      <c r="M129" s="60"/>
      <c r="N129" s="60"/>
      <c r="O129" s="60"/>
      <c r="P129" s="21"/>
    </row>
    <row r="130" spans="1:16" s="21" customFormat="1" ht="12.75" customHeight="1" x14ac:dyDescent="0.3">
      <c r="A130" s="76"/>
      <c r="C130" s="77"/>
      <c r="D130" s="78"/>
      <c r="E130" s="79"/>
      <c r="F130" s="57"/>
      <c r="G130" s="630"/>
      <c r="H130" s="631"/>
      <c r="I130" s="12"/>
      <c r="J130" s="12"/>
      <c r="K130" s="12"/>
      <c r="L130" s="12"/>
      <c r="M130" s="60"/>
      <c r="N130" s="60"/>
      <c r="O130" s="60"/>
    </row>
    <row r="131" spans="1:16" x14ac:dyDescent="0.3">
      <c r="A131" s="48"/>
      <c r="B131" s="48"/>
      <c r="C131" s="47"/>
      <c r="D131" s="47"/>
      <c r="E131" s="47"/>
      <c r="F131" s="81"/>
      <c r="G131" s="81"/>
      <c r="H131" s="81"/>
      <c r="I131" s="52"/>
      <c r="J131" s="52"/>
      <c r="K131" s="52"/>
      <c r="L131" s="52"/>
    </row>
    <row r="132" spans="1:16" x14ac:dyDescent="0.3">
      <c r="A132" s="82" t="s">
        <v>95</v>
      </c>
      <c r="C132" s="54"/>
      <c r="D132" s="54"/>
    </row>
    <row r="133" spans="1:16" s="87" customFormat="1" ht="12.75" customHeight="1" x14ac:dyDescent="0.3">
      <c r="A133" s="82" t="s">
        <v>96</v>
      </c>
      <c r="B133" s="83"/>
      <c r="C133" s="84"/>
      <c r="D133" s="84"/>
      <c r="E133" s="84"/>
      <c r="F133" s="86"/>
      <c r="G133" s="86"/>
      <c r="H133" s="86"/>
      <c r="I133" s="60"/>
      <c r="J133" s="60"/>
      <c r="K133" s="60"/>
      <c r="L133" s="60"/>
      <c r="M133" s="51"/>
      <c r="N133" s="51"/>
      <c r="O133" s="51"/>
      <c r="P133" s="52"/>
    </row>
    <row r="134" spans="1:16" s="627" customFormat="1" ht="12.75" customHeight="1" x14ac:dyDescent="0.3">
      <c r="A134" s="88" t="s">
        <v>97</v>
      </c>
      <c r="B134" s="89"/>
      <c r="C134" s="90"/>
      <c r="D134" s="90"/>
      <c r="E134" s="91"/>
      <c r="F134" s="92"/>
      <c r="G134" s="92"/>
      <c r="H134" s="92"/>
      <c r="I134" s="51"/>
      <c r="J134" s="51"/>
      <c r="K134" s="51"/>
      <c r="L134" s="51"/>
      <c r="P134" s="52"/>
    </row>
    <row r="135" spans="1:16" x14ac:dyDescent="0.3">
      <c r="A135" s="82" t="s">
        <v>263</v>
      </c>
      <c r="B135" s="18"/>
      <c r="C135" s="54"/>
      <c r="D135" s="54"/>
      <c r="M135" s="60"/>
      <c r="N135" s="60"/>
      <c r="O135" s="60"/>
    </row>
    <row r="136" spans="1:16" x14ac:dyDescent="0.3">
      <c r="C136" s="54"/>
      <c r="D136" s="54"/>
    </row>
    <row r="139" spans="1:16" x14ac:dyDescent="0.3">
      <c r="I139" s="60"/>
      <c r="J139" s="60"/>
      <c r="K139" s="60"/>
      <c r="L139" s="60"/>
    </row>
    <row r="140" spans="1:16" x14ac:dyDescent="0.3">
      <c r="I140" s="60"/>
      <c r="J140" s="60"/>
      <c r="K140" s="60"/>
      <c r="L140" s="60"/>
    </row>
    <row r="141" spans="1:16" x14ac:dyDescent="0.3">
      <c r="I141" s="60"/>
      <c r="J141" s="60"/>
      <c r="K141" s="60"/>
      <c r="L141" s="60"/>
    </row>
    <row r="145" spans="9:12" x14ac:dyDescent="0.3">
      <c r="I145" s="627"/>
      <c r="J145" s="627"/>
      <c r="K145" s="627"/>
      <c r="L145" s="627"/>
    </row>
    <row r="146" spans="9:12" x14ac:dyDescent="0.3">
      <c r="I146" s="60"/>
      <c r="J146" s="60"/>
      <c r="K146" s="60"/>
      <c r="L146" s="60"/>
    </row>
  </sheetData>
  <sortState ref="A110:T120">
    <sortCondition ref="A110"/>
  </sortState>
  <mergeCells count="5">
    <mergeCell ref="A6:A7"/>
    <mergeCell ref="A2:H2"/>
    <mergeCell ref="A1:H1"/>
    <mergeCell ref="A3:H3"/>
    <mergeCell ref="A4:H4"/>
  </mergeCells>
  <printOptions horizontalCentered="1"/>
  <pageMargins left="0" right="0" top="0.39370078740157483" bottom="0.39370078740157483" header="0" footer="0"/>
  <pageSetup scale="88" orientation="landscape" r:id="rId1"/>
  <headerFooter>
    <oddFooter>&amp;R&amp;P / &amp;N</oddFooter>
  </headerFooter>
  <rowBreaks count="2" manualBreakCount="2">
    <brk id="47" max="16383" man="1"/>
    <brk id="1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sqref="A1:L1"/>
    </sheetView>
  </sheetViews>
  <sheetFormatPr defaultRowHeight="15" x14ac:dyDescent="0.3"/>
  <cols>
    <col min="1" max="1" width="22.42578125" style="95" customWidth="1"/>
    <col min="2" max="2" width="1.42578125" style="95" customWidth="1"/>
    <col min="3" max="4" width="14.42578125" style="135" customWidth="1"/>
    <col min="5" max="5" width="15" style="135" bestFit="1" customWidth="1"/>
    <col min="6" max="6" width="1.42578125" style="136" customWidth="1"/>
    <col min="7" max="9" width="14.42578125" style="135" customWidth="1"/>
    <col min="10" max="10" width="1.42578125" style="98" customWidth="1"/>
    <col min="11" max="11" width="16.5703125" style="98" bestFit="1" customWidth="1"/>
    <col min="12" max="12" width="20.85546875" style="98" bestFit="1" customWidth="1"/>
    <col min="13" max="256" width="9.140625" style="95"/>
    <col min="257" max="257" width="22.42578125" style="95" customWidth="1"/>
    <col min="258" max="258" width="1.42578125" style="95" customWidth="1"/>
    <col min="259" max="260" width="14.42578125" style="95" customWidth="1"/>
    <col min="261" max="261" width="15" style="95" bestFit="1" customWidth="1"/>
    <col min="262" max="262" width="1.42578125" style="95" customWidth="1"/>
    <col min="263" max="265" width="14.42578125" style="95" customWidth="1"/>
    <col min="266" max="266" width="1.42578125" style="95" customWidth="1"/>
    <col min="267" max="267" width="16.5703125" style="95" bestFit="1" customWidth="1"/>
    <col min="268" max="268" width="20.85546875" style="95" bestFit="1" customWidth="1"/>
    <col min="269" max="512" width="9.140625" style="95"/>
    <col min="513" max="513" width="22.42578125" style="95" customWidth="1"/>
    <col min="514" max="514" width="1.42578125" style="95" customWidth="1"/>
    <col min="515" max="516" width="14.42578125" style="95" customWidth="1"/>
    <col min="517" max="517" width="15" style="95" bestFit="1" customWidth="1"/>
    <col min="518" max="518" width="1.42578125" style="95" customWidth="1"/>
    <col min="519" max="521" width="14.42578125" style="95" customWidth="1"/>
    <col min="522" max="522" width="1.42578125" style="95" customWidth="1"/>
    <col min="523" max="523" width="16.5703125" style="95" bestFit="1" customWidth="1"/>
    <col min="524" max="524" width="20.85546875" style="95" bestFit="1" customWidth="1"/>
    <col min="525" max="768" width="9.140625" style="95"/>
    <col min="769" max="769" width="22.42578125" style="95" customWidth="1"/>
    <col min="770" max="770" width="1.42578125" style="95" customWidth="1"/>
    <col min="771" max="772" width="14.42578125" style="95" customWidth="1"/>
    <col min="773" max="773" width="15" style="95" bestFit="1" customWidth="1"/>
    <col min="774" max="774" width="1.42578125" style="95" customWidth="1"/>
    <col min="775" max="777" width="14.42578125" style="95" customWidth="1"/>
    <col min="778" max="778" width="1.42578125" style="95" customWidth="1"/>
    <col min="779" max="779" width="16.5703125" style="95" bestFit="1" customWidth="1"/>
    <col min="780" max="780" width="20.85546875" style="95" bestFit="1" customWidth="1"/>
    <col min="781" max="1024" width="9.140625" style="95"/>
    <col min="1025" max="1025" width="22.42578125" style="95" customWidth="1"/>
    <col min="1026" max="1026" width="1.42578125" style="95" customWidth="1"/>
    <col min="1027" max="1028" width="14.42578125" style="95" customWidth="1"/>
    <col min="1029" max="1029" width="15" style="95" bestFit="1" customWidth="1"/>
    <col min="1030" max="1030" width="1.42578125" style="95" customWidth="1"/>
    <col min="1031" max="1033" width="14.42578125" style="95" customWidth="1"/>
    <col min="1034" max="1034" width="1.42578125" style="95" customWidth="1"/>
    <col min="1035" max="1035" width="16.5703125" style="95" bestFit="1" customWidth="1"/>
    <col min="1036" max="1036" width="20.85546875" style="95" bestFit="1" customWidth="1"/>
    <col min="1037" max="1280" width="9.140625" style="95"/>
    <col min="1281" max="1281" width="22.42578125" style="95" customWidth="1"/>
    <col min="1282" max="1282" width="1.42578125" style="95" customWidth="1"/>
    <col min="1283" max="1284" width="14.42578125" style="95" customWidth="1"/>
    <col min="1285" max="1285" width="15" style="95" bestFit="1" customWidth="1"/>
    <col min="1286" max="1286" width="1.42578125" style="95" customWidth="1"/>
    <col min="1287" max="1289" width="14.42578125" style="95" customWidth="1"/>
    <col min="1290" max="1290" width="1.42578125" style="95" customWidth="1"/>
    <col min="1291" max="1291" width="16.5703125" style="95" bestFit="1" customWidth="1"/>
    <col min="1292" max="1292" width="20.85546875" style="95" bestFit="1" customWidth="1"/>
    <col min="1293" max="1536" width="9.140625" style="95"/>
    <col min="1537" max="1537" width="22.42578125" style="95" customWidth="1"/>
    <col min="1538" max="1538" width="1.42578125" style="95" customWidth="1"/>
    <col min="1539" max="1540" width="14.42578125" style="95" customWidth="1"/>
    <col min="1541" max="1541" width="15" style="95" bestFit="1" customWidth="1"/>
    <col min="1542" max="1542" width="1.42578125" style="95" customWidth="1"/>
    <col min="1543" max="1545" width="14.42578125" style="95" customWidth="1"/>
    <col min="1546" max="1546" width="1.42578125" style="95" customWidth="1"/>
    <col min="1547" max="1547" width="16.5703125" style="95" bestFit="1" customWidth="1"/>
    <col min="1548" max="1548" width="20.85546875" style="95" bestFit="1" customWidth="1"/>
    <col min="1549" max="1792" width="9.140625" style="95"/>
    <col min="1793" max="1793" width="22.42578125" style="95" customWidth="1"/>
    <col min="1794" max="1794" width="1.42578125" style="95" customWidth="1"/>
    <col min="1795" max="1796" width="14.42578125" style="95" customWidth="1"/>
    <col min="1797" max="1797" width="15" style="95" bestFit="1" customWidth="1"/>
    <col min="1798" max="1798" width="1.42578125" style="95" customWidth="1"/>
    <col min="1799" max="1801" width="14.42578125" style="95" customWidth="1"/>
    <col min="1802" max="1802" width="1.42578125" style="95" customWidth="1"/>
    <col min="1803" max="1803" width="16.5703125" style="95" bestFit="1" customWidth="1"/>
    <col min="1804" max="1804" width="20.85546875" style="95" bestFit="1" customWidth="1"/>
    <col min="1805" max="2048" width="9.140625" style="95"/>
    <col min="2049" max="2049" width="22.42578125" style="95" customWidth="1"/>
    <col min="2050" max="2050" width="1.42578125" style="95" customWidth="1"/>
    <col min="2051" max="2052" width="14.42578125" style="95" customWidth="1"/>
    <col min="2053" max="2053" width="15" style="95" bestFit="1" customWidth="1"/>
    <col min="2054" max="2054" width="1.42578125" style="95" customWidth="1"/>
    <col min="2055" max="2057" width="14.42578125" style="95" customWidth="1"/>
    <col min="2058" max="2058" width="1.42578125" style="95" customWidth="1"/>
    <col min="2059" max="2059" width="16.5703125" style="95" bestFit="1" customWidth="1"/>
    <col min="2060" max="2060" width="20.85546875" style="95" bestFit="1" customWidth="1"/>
    <col min="2061" max="2304" width="9.140625" style="95"/>
    <col min="2305" max="2305" width="22.42578125" style="95" customWidth="1"/>
    <col min="2306" max="2306" width="1.42578125" style="95" customWidth="1"/>
    <col min="2307" max="2308" width="14.42578125" style="95" customWidth="1"/>
    <col min="2309" max="2309" width="15" style="95" bestFit="1" customWidth="1"/>
    <col min="2310" max="2310" width="1.42578125" style="95" customWidth="1"/>
    <col min="2311" max="2313" width="14.42578125" style="95" customWidth="1"/>
    <col min="2314" max="2314" width="1.42578125" style="95" customWidth="1"/>
    <col min="2315" max="2315" width="16.5703125" style="95" bestFit="1" customWidth="1"/>
    <col min="2316" max="2316" width="20.85546875" style="95" bestFit="1" customWidth="1"/>
    <col min="2317" max="2560" width="9.140625" style="95"/>
    <col min="2561" max="2561" width="22.42578125" style="95" customWidth="1"/>
    <col min="2562" max="2562" width="1.42578125" style="95" customWidth="1"/>
    <col min="2563" max="2564" width="14.42578125" style="95" customWidth="1"/>
    <col min="2565" max="2565" width="15" style="95" bestFit="1" customWidth="1"/>
    <col min="2566" max="2566" width="1.42578125" style="95" customWidth="1"/>
    <col min="2567" max="2569" width="14.42578125" style="95" customWidth="1"/>
    <col min="2570" max="2570" width="1.42578125" style="95" customWidth="1"/>
    <col min="2571" max="2571" width="16.5703125" style="95" bestFit="1" customWidth="1"/>
    <col min="2572" max="2572" width="20.85546875" style="95" bestFit="1" customWidth="1"/>
    <col min="2573" max="2816" width="9.140625" style="95"/>
    <col min="2817" max="2817" width="22.42578125" style="95" customWidth="1"/>
    <col min="2818" max="2818" width="1.42578125" style="95" customWidth="1"/>
    <col min="2819" max="2820" width="14.42578125" style="95" customWidth="1"/>
    <col min="2821" max="2821" width="15" style="95" bestFit="1" customWidth="1"/>
    <col min="2822" max="2822" width="1.42578125" style="95" customWidth="1"/>
    <col min="2823" max="2825" width="14.42578125" style="95" customWidth="1"/>
    <col min="2826" max="2826" width="1.42578125" style="95" customWidth="1"/>
    <col min="2827" max="2827" width="16.5703125" style="95" bestFit="1" customWidth="1"/>
    <col min="2828" max="2828" width="20.85546875" style="95" bestFit="1" customWidth="1"/>
    <col min="2829" max="3072" width="9.140625" style="95"/>
    <col min="3073" max="3073" width="22.42578125" style="95" customWidth="1"/>
    <col min="3074" max="3074" width="1.42578125" style="95" customWidth="1"/>
    <col min="3075" max="3076" width="14.42578125" style="95" customWidth="1"/>
    <col min="3077" max="3077" width="15" style="95" bestFit="1" customWidth="1"/>
    <col min="3078" max="3078" width="1.42578125" style="95" customWidth="1"/>
    <col min="3079" max="3081" width="14.42578125" style="95" customWidth="1"/>
    <col min="3082" max="3082" width="1.42578125" style="95" customWidth="1"/>
    <col min="3083" max="3083" width="16.5703125" style="95" bestFit="1" customWidth="1"/>
    <col min="3084" max="3084" width="20.85546875" style="95" bestFit="1" customWidth="1"/>
    <col min="3085" max="3328" width="9.140625" style="95"/>
    <col min="3329" max="3329" width="22.42578125" style="95" customWidth="1"/>
    <col min="3330" max="3330" width="1.42578125" style="95" customWidth="1"/>
    <col min="3331" max="3332" width="14.42578125" style="95" customWidth="1"/>
    <col min="3333" max="3333" width="15" style="95" bestFit="1" customWidth="1"/>
    <col min="3334" max="3334" width="1.42578125" style="95" customWidth="1"/>
    <col min="3335" max="3337" width="14.42578125" style="95" customWidth="1"/>
    <col min="3338" max="3338" width="1.42578125" style="95" customWidth="1"/>
    <col min="3339" max="3339" width="16.5703125" style="95" bestFit="1" customWidth="1"/>
    <col min="3340" max="3340" width="20.85546875" style="95" bestFit="1" customWidth="1"/>
    <col min="3341" max="3584" width="9.140625" style="95"/>
    <col min="3585" max="3585" width="22.42578125" style="95" customWidth="1"/>
    <col min="3586" max="3586" width="1.42578125" style="95" customWidth="1"/>
    <col min="3587" max="3588" width="14.42578125" style="95" customWidth="1"/>
    <col min="3589" max="3589" width="15" style="95" bestFit="1" customWidth="1"/>
    <col min="3590" max="3590" width="1.42578125" style="95" customWidth="1"/>
    <col min="3591" max="3593" width="14.42578125" style="95" customWidth="1"/>
    <col min="3594" max="3594" width="1.42578125" style="95" customWidth="1"/>
    <col min="3595" max="3595" width="16.5703125" style="95" bestFit="1" customWidth="1"/>
    <col min="3596" max="3596" width="20.85546875" style="95" bestFit="1" customWidth="1"/>
    <col min="3597" max="3840" width="9.140625" style="95"/>
    <col min="3841" max="3841" width="22.42578125" style="95" customWidth="1"/>
    <col min="3842" max="3842" width="1.42578125" style="95" customWidth="1"/>
    <col min="3843" max="3844" width="14.42578125" style="95" customWidth="1"/>
    <col min="3845" max="3845" width="15" style="95" bestFit="1" customWidth="1"/>
    <col min="3846" max="3846" width="1.42578125" style="95" customWidth="1"/>
    <col min="3847" max="3849" width="14.42578125" style="95" customWidth="1"/>
    <col min="3850" max="3850" width="1.42578125" style="95" customWidth="1"/>
    <col min="3851" max="3851" width="16.5703125" style="95" bestFit="1" customWidth="1"/>
    <col min="3852" max="3852" width="20.85546875" style="95" bestFit="1" customWidth="1"/>
    <col min="3853" max="4096" width="9.140625" style="95"/>
    <col min="4097" max="4097" width="22.42578125" style="95" customWidth="1"/>
    <col min="4098" max="4098" width="1.42578125" style="95" customWidth="1"/>
    <col min="4099" max="4100" width="14.42578125" style="95" customWidth="1"/>
    <col min="4101" max="4101" width="15" style="95" bestFit="1" customWidth="1"/>
    <col min="4102" max="4102" width="1.42578125" style="95" customWidth="1"/>
    <col min="4103" max="4105" width="14.42578125" style="95" customWidth="1"/>
    <col min="4106" max="4106" width="1.42578125" style="95" customWidth="1"/>
    <col min="4107" max="4107" width="16.5703125" style="95" bestFit="1" customWidth="1"/>
    <col min="4108" max="4108" width="20.85546875" style="95" bestFit="1" customWidth="1"/>
    <col min="4109" max="4352" width="9.140625" style="95"/>
    <col min="4353" max="4353" width="22.42578125" style="95" customWidth="1"/>
    <col min="4354" max="4354" width="1.42578125" style="95" customWidth="1"/>
    <col min="4355" max="4356" width="14.42578125" style="95" customWidth="1"/>
    <col min="4357" max="4357" width="15" style="95" bestFit="1" customWidth="1"/>
    <col min="4358" max="4358" width="1.42578125" style="95" customWidth="1"/>
    <col min="4359" max="4361" width="14.42578125" style="95" customWidth="1"/>
    <col min="4362" max="4362" width="1.42578125" style="95" customWidth="1"/>
    <col min="4363" max="4363" width="16.5703125" style="95" bestFit="1" customWidth="1"/>
    <col min="4364" max="4364" width="20.85546875" style="95" bestFit="1" customWidth="1"/>
    <col min="4365" max="4608" width="9.140625" style="95"/>
    <col min="4609" max="4609" width="22.42578125" style="95" customWidth="1"/>
    <col min="4610" max="4610" width="1.42578125" style="95" customWidth="1"/>
    <col min="4611" max="4612" width="14.42578125" style="95" customWidth="1"/>
    <col min="4613" max="4613" width="15" style="95" bestFit="1" customWidth="1"/>
    <col min="4614" max="4614" width="1.42578125" style="95" customWidth="1"/>
    <col min="4615" max="4617" width="14.42578125" style="95" customWidth="1"/>
    <col min="4618" max="4618" width="1.42578125" style="95" customWidth="1"/>
    <col min="4619" max="4619" width="16.5703125" style="95" bestFit="1" customWidth="1"/>
    <col min="4620" max="4620" width="20.85546875" style="95" bestFit="1" customWidth="1"/>
    <col min="4621" max="4864" width="9.140625" style="95"/>
    <col min="4865" max="4865" width="22.42578125" style="95" customWidth="1"/>
    <col min="4866" max="4866" width="1.42578125" style="95" customWidth="1"/>
    <col min="4867" max="4868" width="14.42578125" style="95" customWidth="1"/>
    <col min="4869" max="4869" width="15" style="95" bestFit="1" customWidth="1"/>
    <col min="4870" max="4870" width="1.42578125" style="95" customWidth="1"/>
    <col min="4871" max="4873" width="14.42578125" style="95" customWidth="1"/>
    <col min="4874" max="4874" width="1.42578125" style="95" customWidth="1"/>
    <col min="4875" max="4875" width="16.5703125" style="95" bestFit="1" customWidth="1"/>
    <col min="4876" max="4876" width="20.85546875" style="95" bestFit="1" customWidth="1"/>
    <col min="4877" max="5120" width="9.140625" style="95"/>
    <col min="5121" max="5121" width="22.42578125" style="95" customWidth="1"/>
    <col min="5122" max="5122" width="1.42578125" style="95" customWidth="1"/>
    <col min="5123" max="5124" width="14.42578125" style="95" customWidth="1"/>
    <col min="5125" max="5125" width="15" style="95" bestFit="1" customWidth="1"/>
    <col min="5126" max="5126" width="1.42578125" style="95" customWidth="1"/>
    <col min="5127" max="5129" width="14.42578125" style="95" customWidth="1"/>
    <col min="5130" max="5130" width="1.42578125" style="95" customWidth="1"/>
    <col min="5131" max="5131" width="16.5703125" style="95" bestFit="1" customWidth="1"/>
    <col min="5132" max="5132" width="20.85546875" style="95" bestFit="1" customWidth="1"/>
    <col min="5133" max="5376" width="9.140625" style="95"/>
    <col min="5377" max="5377" width="22.42578125" style="95" customWidth="1"/>
    <col min="5378" max="5378" width="1.42578125" style="95" customWidth="1"/>
    <col min="5379" max="5380" width="14.42578125" style="95" customWidth="1"/>
    <col min="5381" max="5381" width="15" style="95" bestFit="1" customWidth="1"/>
    <col min="5382" max="5382" width="1.42578125" style="95" customWidth="1"/>
    <col min="5383" max="5385" width="14.42578125" style="95" customWidth="1"/>
    <col min="5386" max="5386" width="1.42578125" style="95" customWidth="1"/>
    <col min="5387" max="5387" width="16.5703125" style="95" bestFit="1" customWidth="1"/>
    <col min="5388" max="5388" width="20.85546875" style="95" bestFit="1" customWidth="1"/>
    <col min="5389" max="5632" width="9.140625" style="95"/>
    <col min="5633" max="5633" width="22.42578125" style="95" customWidth="1"/>
    <col min="5634" max="5634" width="1.42578125" style="95" customWidth="1"/>
    <col min="5635" max="5636" width="14.42578125" style="95" customWidth="1"/>
    <col min="5637" max="5637" width="15" style="95" bestFit="1" customWidth="1"/>
    <col min="5638" max="5638" width="1.42578125" style="95" customWidth="1"/>
    <col min="5639" max="5641" width="14.42578125" style="95" customWidth="1"/>
    <col min="5642" max="5642" width="1.42578125" style="95" customWidth="1"/>
    <col min="5643" max="5643" width="16.5703125" style="95" bestFit="1" customWidth="1"/>
    <col min="5644" max="5644" width="20.85546875" style="95" bestFit="1" customWidth="1"/>
    <col min="5645" max="5888" width="9.140625" style="95"/>
    <col min="5889" max="5889" width="22.42578125" style="95" customWidth="1"/>
    <col min="5890" max="5890" width="1.42578125" style="95" customWidth="1"/>
    <col min="5891" max="5892" width="14.42578125" style="95" customWidth="1"/>
    <col min="5893" max="5893" width="15" style="95" bestFit="1" customWidth="1"/>
    <col min="5894" max="5894" width="1.42578125" style="95" customWidth="1"/>
    <col min="5895" max="5897" width="14.42578125" style="95" customWidth="1"/>
    <col min="5898" max="5898" width="1.42578125" style="95" customWidth="1"/>
    <col min="5899" max="5899" width="16.5703125" style="95" bestFit="1" customWidth="1"/>
    <col min="5900" max="5900" width="20.85546875" style="95" bestFit="1" customWidth="1"/>
    <col min="5901" max="6144" width="9.140625" style="95"/>
    <col min="6145" max="6145" width="22.42578125" style="95" customWidth="1"/>
    <col min="6146" max="6146" width="1.42578125" style="95" customWidth="1"/>
    <col min="6147" max="6148" width="14.42578125" style="95" customWidth="1"/>
    <col min="6149" max="6149" width="15" style="95" bestFit="1" customWidth="1"/>
    <col min="6150" max="6150" width="1.42578125" style="95" customWidth="1"/>
    <col min="6151" max="6153" width="14.42578125" style="95" customWidth="1"/>
    <col min="6154" max="6154" width="1.42578125" style="95" customWidth="1"/>
    <col min="6155" max="6155" width="16.5703125" style="95" bestFit="1" customWidth="1"/>
    <col min="6156" max="6156" width="20.85546875" style="95" bestFit="1" customWidth="1"/>
    <col min="6157" max="6400" width="9.140625" style="95"/>
    <col min="6401" max="6401" width="22.42578125" style="95" customWidth="1"/>
    <col min="6402" max="6402" width="1.42578125" style="95" customWidth="1"/>
    <col min="6403" max="6404" width="14.42578125" style="95" customWidth="1"/>
    <col min="6405" max="6405" width="15" style="95" bestFit="1" customWidth="1"/>
    <col min="6406" max="6406" width="1.42578125" style="95" customWidth="1"/>
    <col min="6407" max="6409" width="14.42578125" style="95" customWidth="1"/>
    <col min="6410" max="6410" width="1.42578125" style="95" customWidth="1"/>
    <col min="6411" max="6411" width="16.5703125" style="95" bestFit="1" customWidth="1"/>
    <col min="6412" max="6412" width="20.85546875" style="95" bestFit="1" customWidth="1"/>
    <col min="6413" max="6656" width="9.140625" style="95"/>
    <col min="6657" max="6657" width="22.42578125" style="95" customWidth="1"/>
    <col min="6658" max="6658" width="1.42578125" style="95" customWidth="1"/>
    <col min="6659" max="6660" width="14.42578125" style="95" customWidth="1"/>
    <col min="6661" max="6661" width="15" style="95" bestFit="1" customWidth="1"/>
    <col min="6662" max="6662" width="1.42578125" style="95" customWidth="1"/>
    <col min="6663" max="6665" width="14.42578125" style="95" customWidth="1"/>
    <col min="6666" max="6666" width="1.42578125" style="95" customWidth="1"/>
    <col min="6667" max="6667" width="16.5703125" style="95" bestFit="1" customWidth="1"/>
    <col min="6668" max="6668" width="20.85546875" style="95" bestFit="1" customWidth="1"/>
    <col min="6669" max="6912" width="9.140625" style="95"/>
    <col min="6913" max="6913" width="22.42578125" style="95" customWidth="1"/>
    <col min="6914" max="6914" width="1.42578125" style="95" customWidth="1"/>
    <col min="6915" max="6916" width="14.42578125" style="95" customWidth="1"/>
    <col min="6917" max="6917" width="15" style="95" bestFit="1" customWidth="1"/>
    <col min="6918" max="6918" width="1.42578125" style="95" customWidth="1"/>
    <col min="6919" max="6921" width="14.42578125" style="95" customWidth="1"/>
    <col min="6922" max="6922" width="1.42578125" style="95" customWidth="1"/>
    <col min="6923" max="6923" width="16.5703125" style="95" bestFit="1" customWidth="1"/>
    <col min="6924" max="6924" width="20.85546875" style="95" bestFit="1" customWidth="1"/>
    <col min="6925" max="7168" width="9.140625" style="95"/>
    <col min="7169" max="7169" width="22.42578125" style="95" customWidth="1"/>
    <col min="7170" max="7170" width="1.42578125" style="95" customWidth="1"/>
    <col min="7171" max="7172" width="14.42578125" style="95" customWidth="1"/>
    <col min="7173" max="7173" width="15" style="95" bestFit="1" customWidth="1"/>
    <col min="7174" max="7174" width="1.42578125" style="95" customWidth="1"/>
    <col min="7175" max="7177" width="14.42578125" style="95" customWidth="1"/>
    <col min="7178" max="7178" width="1.42578125" style="95" customWidth="1"/>
    <col min="7179" max="7179" width="16.5703125" style="95" bestFit="1" customWidth="1"/>
    <col min="7180" max="7180" width="20.85546875" style="95" bestFit="1" customWidth="1"/>
    <col min="7181" max="7424" width="9.140625" style="95"/>
    <col min="7425" max="7425" width="22.42578125" style="95" customWidth="1"/>
    <col min="7426" max="7426" width="1.42578125" style="95" customWidth="1"/>
    <col min="7427" max="7428" width="14.42578125" style="95" customWidth="1"/>
    <col min="7429" max="7429" width="15" style="95" bestFit="1" customWidth="1"/>
    <col min="7430" max="7430" width="1.42578125" style="95" customWidth="1"/>
    <col min="7431" max="7433" width="14.42578125" style="95" customWidth="1"/>
    <col min="7434" max="7434" width="1.42578125" style="95" customWidth="1"/>
    <col min="7435" max="7435" width="16.5703125" style="95" bestFit="1" customWidth="1"/>
    <col min="7436" max="7436" width="20.85546875" style="95" bestFit="1" customWidth="1"/>
    <col min="7437" max="7680" width="9.140625" style="95"/>
    <col min="7681" max="7681" width="22.42578125" style="95" customWidth="1"/>
    <col min="7682" max="7682" width="1.42578125" style="95" customWidth="1"/>
    <col min="7683" max="7684" width="14.42578125" style="95" customWidth="1"/>
    <col min="7685" max="7685" width="15" style="95" bestFit="1" customWidth="1"/>
    <col min="7686" max="7686" width="1.42578125" style="95" customWidth="1"/>
    <col min="7687" max="7689" width="14.42578125" style="95" customWidth="1"/>
    <col min="7690" max="7690" width="1.42578125" style="95" customWidth="1"/>
    <col min="7691" max="7691" width="16.5703125" style="95" bestFit="1" customWidth="1"/>
    <col min="7692" max="7692" width="20.85546875" style="95" bestFit="1" customWidth="1"/>
    <col min="7693" max="7936" width="9.140625" style="95"/>
    <col min="7937" max="7937" width="22.42578125" style="95" customWidth="1"/>
    <col min="7938" max="7938" width="1.42578125" style="95" customWidth="1"/>
    <col min="7939" max="7940" width="14.42578125" style="95" customWidth="1"/>
    <col min="7941" max="7941" width="15" style="95" bestFit="1" customWidth="1"/>
    <col min="7942" max="7942" width="1.42578125" style="95" customWidth="1"/>
    <col min="7943" max="7945" width="14.42578125" style="95" customWidth="1"/>
    <col min="7946" max="7946" width="1.42578125" style="95" customWidth="1"/>
    <col min="7947" max="7947" width="16.5703125" style="95" bestFit="1" customWidth="1"/>
    <col min="7948" max="7948" width="20.85546875" style="95" bestFit="1" customWidth="1"/>
    <col min="7949" max="8192" width="9.140625" style="95"/>
    <col min="8193" max="8193" width="22.42578125" style="95" customWidth="1"/>
    <col min="8194" max="8194" width="1.42578125" style="95" customWidth="1"/>
    <col min="8195" max="8196" width="14.42578125" style="95" customWidth="1"/>
    <col min="8197" max="8197" width="15" style="95" bestFit="1" customWidth="1"/>
    <col min="8198" max="8198" width="1.42578125" style="95" customWidth="1"/>
    <col min="8199" max="8201" width="14.42578125" style="95" customWidth="1"/>
    <col min="8202" max="8202" width="1.42578125" style="95" customWidth="1"/>
    <col min="8203" max="8203" width="16.5703125" style="95" bestFit="1" customWidth="1"/>
    <col min="8204" max="8204" width="20.85546875" style="95" bestFit="1" customWidth="1"/>
    <col min="8205" max="8448" width="9.140625" style="95"/>
    <col min="8449" max="8449" width="22.42578125" style="95" customWidth="1"/>
    <col min="8450" max="8450" width="1.42578125" style="95" customWidth="1"/>
    <col min="8451" max="8452" width="14.42578125" style="95" customWidth="1"/>
    <col min="8453" max="8453" width="15" style="95" bestFit="1" customWidth="1"/>
    <col min="8454" max="8454" width="1.42578125" style="95" customWidth="1"/>
    <col min="8455" max="8457" width="14.42578125" style="95" customWidth="1"/>
    <col min="8458" max="8458" width="1.42578125" style="95" customWidth="1"/>
    <col min="8459" max="8459" width="16.5703125" style="95" bestFit="1" customWidth="1"/>
    <col min="8460" max="8460" width="20.85546875" style="95" bestFit="1" customWidth="1"/>
    <col min="8461" max="8704" width="9.140625" style="95"/>
    <col min="8705" max="8705" width="22.42578125" style="95" customWidth="1"/>
    <col min="8706" max="8706" width="1.42578125" style="95" customWidth="1"/>
    <col min="8707" max="8708" width="14.42578125" style="95" customWidth="1"/>
    <col min="8709" max="8709" width="15" style="95" bestFit="1" customWidth="1"/>
    <col min="8710" max="8710" width="1.42578125" style="95" customWidth="1"/>
    <col min="8711" max="8713" width="14.42578125" style="95" customWidth="1"/>
    <col min="8714" max="8714" width="1.42578125" style="95" customWidth="1"/>
    <col min="8715" max="8715" width="16.5703125" style="95" bestFit="1" customWidth="1"/>
    <col min="8716" max="8716" width="20.85546875" style="95" bestFit="1" customWidth="1"/>
    <col min="8717" max="8960" width="9.140625" style="95"/>
    <col min="8961" max="8961" width="22.42578125" style="95" customWidth="1"/>
    <col min="8962" max="8962" width="1.42578125" style="95" customWidth="1"/>
    <col min="8963" max="8964" width="14.42578125" style="95" customWidth="1"/>
    <col min="8965" max="8965" width="15" style="95" bestFit="1" customWidth="1"/>
    <col min="8966" max="8966" width="1.42578125" style="95" customWidth="1"/>
    <col min="8967" max="8969" width="14.42578125" style="95" customWidth="1"/>
    <col min="8970" max="8970" width="1.42578125" style="95" customWidth="1"/>
    <col min="8971" max="8971" width="16.5703125" style="95" bestFit="1" customWidth="1"/>
    <col min="8972" max="8972" width="20.85546875" style="95" bestFit="1" customWidth="1"/>
    <col min="8973" max="9216" width="9.140625" style="95"/>
    <col min="9217" max="9217" width="22.42578125" style="95" customWidth="1"/>
    <col min="9218" max="9218" width="1.42578125" style="95" customWidth="1"/>
    <col min="9219" max="9220" width="14.42578125" style="95" customWidth="1"/>
    <col min="9221" max="9221" width="15" style="95" bestFit="1" customWidth="1"/>
    <col min="9222" max="9222" width="1.42578125" style="95" customWidth="1"/>
    <col min="9223" max="9225" width="14.42578125" style="95" customWidth="1"/>
    <col min="9226" max="9226" width="1.42578125" style="95" customWidth="1"/>
    <col min="9227" max="9227" width="16.5703125" style="95" bestFit="1" customWidth="1"/>
    <col min="9228" max="9228" width="20.85546875" style="95" bestFit="1" customWidth="1"/>
    <col min="9229" max="9472" width="9.140625" style="95"/>
    <col min="9473" max="9473" width="22.42578125" style="95" customWidth="1"/>
    <col min="9474" max="9474" width="1.42578125" style="95" customWidth="1"/>
    <col min="9475" max="9476" width="14.42578125" style="95" customWidth="1"/>
    <col min="9477" max="9477" width="15" style="95" bestFit="1" customWidth="1"/>
    <col min="9478" max="9478" width="1.42578125" style="95" customWidth="1"/>
    <col min="9479" max="9481" width="14.42578125" style="95" customWidth="1"/>
    <col min="9482" max="9482" width="1.42578125" style="95" customWidth="1"/>
    <col min="9483" max="9483" width="16.5703125" style="95" bestFit="1" customWidth="1"/>
    <col min="9484" max="9484" width="20.85546875" style="95" bestFit="1" customWidth="1"/>
    <col min="9485" max="9728" width="9.140625" style="95"/>
    <col min="9729" max="9729" width="22.42578125" style="95" customWidth="1"/>
    <col min="9730" max="9730" width="1.42578125" style="95" customWidth="1"/>
    <col min="9731" max="9732" width="14.42578125" style="95" customWidth="1"/>
    <col min="9733" max="9733" width="15" style="95" bestFit="1" customWidth="1"/>
    <col min="9734" max="9734" width="1.42578125" style="95" customWidth="1"/>
    <col min="9735" max="9737" width="14.42578125" style="95" customWidth="1"/>
    <col min="9738" max="9738" width="1.42578125" style="95" customWidth="1"/>
    <col min="9739" max="9739" width="16.5703125" style="95" bestFit="1" customWidth="1"/>
    <col min="9740" max="9740" width="20.85546875" style="95" bestFit="1" customWidth="1"/>
    <col min="9741" max="9984" width="9.140625" style="95"/>
    <col min="9985" max="9985" width="22.42578125" style="95" customWidth="1"/>
    <col min="9986" max="9986" width="1.42578125" style="95" customWidth="1"/>
    <col min="9987" max="9988" width="14.42578125" style="95" customWidth="1"/>
    <col min="9989" max="9989" width="15" style="95" bestFit="1" customWidth="1"/>
    <col min="9990" max="9990" width="1.42578125" style="95" customWidth="1"/>
    <col min="9991" max="9993" width="14.42578125" style="95" customWidth="1"/>
    <col min="9994" max="9994" width="1.42578125" style="95" customWidth="1"/>
    <col min="9995" max="9995" width="16.5703125" style="95" bestFit="1" customWidth="1"/>
    <col min="9996" max="9996" width="20.85546875" style="95" bestFit="1" customWidth="1"/>
    <col min="9997" max="10240" width="9.140625" style="95"/>
    <col min="10241" max="10241" width="22.42578125" style="95" customWidth="1"/>
    <col min="10242" max="10242" width="1.42578125" style="95" customWidth="1"/>
    <col min="10243" max="10244" width="14.42578125" style="95" customWidth="1"/>
    <col min="10245" max="10245" width="15" style="95" bestFit="1" customWidth="1"/>
    <col min="10246" max="10246" width="1.42578125" style="95" customWidth="1"/>
    <col min="10247" max="10249" width="14.42578125" style="95" customWidth="1"/>
    <col min="10250" max="10250" width="1.42578125" style="95" customWidth="1"/>
    <col min="10251" max="10251" width="16.5703125" style="95" bestFit="1" customWidth="1"/>
    <col min="10252" max="10252" width="20.85546875" style="95" bestFit="1" customWidth="1"/>
    <col min="10253" max="10496" width="9.140625" style="95"/>
    <col min="10497" max="10497" width="22.42578125" style="95" customWidth="1"/>
    <col min="10498" max="10498" width="1.42578125" style="95" customWidth="1"/>
    <col min="10499" max="10500" width="14.42578125" style="95" customWidth="1"/>
    <col min="10501" max="10501" width="15" style="95" bestFit="1" customWidth="1"/>
    <col min="10502" max="10502" width="1.42578125" style="95" customWidth="1"/>
    <col min="10503" max="10505" width="14.42578125" style="95" customWidth="1"/>
    <col min="10506" max="10506" width="1.42578125" style="95" customWidth="1"/>
    <col min="10507" max="10507" width="16.5703125" style="95" bestFit="1" customWidth="1"/>
    <col min="10508" max="10508" width="20.85546875" style="95" bestFit="1" customWidth="1"/>
    <col min="10509" max="10752" width="9.140625" style="95"/>
    <col min="10753" max="10753" width="22.42578125" style="95" customWidth="1"/>
    <col min="10754" max="10754" width="1.42578125" style="95" customWidth="1"/>
    <col min="10755" max="10756" width="14.42578125" style="95" customWidth="1"/>
    <col min="10757" max="10757" width="15" style="95" bestFit="1" customWidth="1"/>
    <col min="10758" max="10758" width="1.42578125" style="95" customWidth="1"/>
    <col min="10759" max="10761" width="14.42578125" style="95" customWidth="1"/>
    <col min="10762" max="10762" width="1.42578125" style="95" customWidth="1"/>
    <col min="10763" max="10763" width="16.5703125" style="95" bestFit="1" customWidth="1"/>
    <col min="10764" max="10764" width="20.85546875" style="95" bestFit="1" customWidth="1"/>
    <col min="10765" max="11008" width="9.140625" style="95"/>
    <col min="11009" max="11009" width="22.42578125" style="95" customWidth="1"/>
    <col min="11010" max="11010" width="1.42578125" style="95" customWidth="1"/>
    <col min="11011" max="11012" width="14.42578125" style="95" customWidth="1"/>
    <col min="11013" max="11013" width="15" style="95" bestFit="1" customWidth="1"/>
    <col min="11014" max="11014" width="1.42578125" style="95" customWidth="1"/>
    <col min="11015" max="11017" width="14.42578125" style="95" customWidth="1"/>
    <col min="11018" max="11018" width="1.42578125" style="95" customWidth="1"/>
    <col min="11019" max="11019" width="16.5703125" style="95" bestFit="1" customWidth="1"/>
    <col min="11020" max="11020" width="20.85546875" style="95" bestFit="1" customWidth="1"/>
    <col min="11021" max="11264" width="9.140625" style="95"/>
    <col min="11265" max="11265" width="22.42578125" style="95" customWidth="1"/>
    <col min="11266" max="11266" width="1.42578125" style="95" customWidth="1"/>
    <col min="11267" max="11268" width="14.42578125" style="95" customWidth="1"/>
    <col min="11269" max="11269" width="15" style="95" bestFit="1" customWidth="1"/>
    <col min="11270" max="11270" width="1.42578125" style="95" customWidth="1"/>
    <col min="11271" max="11273" width="14.42578125" style="95" customWidth="1"/>
    <col min="11274" max="11274" width="1.42578125" style="95" customWidth="1"/>
    <col min="11275" max="11275" width="16.5703125" style="95" bestFit="1" customWidth="1"/>
    <col min="11276" max="11276" width="20.85546875" style="95" bestFit="1" customWidth="1"/>
    <col min="11277" max="11520" width="9.140625" style="95"/>
    <col min="11521" max="11521" width="22.42578125" style="95" customWidth="1"/>
    <col min="11522" max="11522" width="1.42578125" style="95" customWidth="1"/>
    <col min="11523" max="11524" width="14.42578125" style="95" customWidth="1"/>
    <col min="11525" max="11525" width="15" style="95" bestFit="1" customWidth="1"/>
    <col min="11526" max="11526" width="1.42578125" style="95" customWidth="1"/>
    <col min="11527" max="11529" width="14.42578125" style="95" customWidth="1"/>
    <col min="11530" max="11530" width="1.42578125" style="95" customWidth="1"/>
    <col min="11531" max="11531" width="16.5703125" style="95" bestFit="1" customWidth="1"/>
    <col min="11532" max="11532" width="20.85546875" style="95" bestFit="1" customWidth="1"/>
    <col min="11533" max="11776" width="9.140625" style="95"/>
    <col min="11777" max="11777" width="22.42578125" style="95" customWidth="1"/>
    <col min="11778" max="11778" width="1.42578125" style="95" customWidth="1"/>
    <col min="11779" max="11780" width="14.42578125" style="95" customWidth="1"/>
    <col min="11781" max="11781" width="15" style="95" bestFit="1" customWidth="1"/>
    <col min="11782" max="11782" width="1.42578125" style="95" customWidth="1"/>
    <col min="11783" max="11785" width="14.42578125" style="95" customWidth="1"/>
    <col min="11786" max="11786" width="1.42578125" style="95" customWidth="1"/>
    <col min="11787" max="11787" width="16.5703125" style="95" bestFit="1" customWidth="1"/>
    <col min="11788" max="11788" width="20.85546875" style="95" bestFit="1" customWidth="1"/>
    <col min="11789" max="12032" width="9.140625" style="95"/>
    <col min="12033" max="12033" width="22.42578125" style="95" customWidth="1"/>
    <col min="12034" max="12034" width="1.42578125" style="95" customWidth="1"/>
    <col min="12035" max="12036" width="14.42578125" style="95" customWidth="1"/>
    <col min="12037" max="12037" width="15" style="95" bestFit="1" customWidth="1"/>
    <col min="12038" max="12038" width="1.42578125" style="95" customWidth="1"/>
    <col min="12039" max="12041" width="14.42578125" style="95" customWidth="1"/>
    <col min="12042" max="12042" width="1.42578125" style="95" customWidth="1"/>
    <col min="12043" max="12043" width="16.5703125" style="95" bestFit="1" customWidth="1"/>
    <col min="12044" max="12044" width="20.85546875" style="95" bestFit="1" customWidth="1"/>
    <col min="12045" max="12288" width="9.140625" style="95"/>
    <col min="12289" max="12289" width="22.42578125" style="95" customWidth="1"/>
    <col min="12290" max="12290" width="1.42578125" style="95" customWidth="1"/>
    <col min="12291" max="12292" width="14.42578125" style="95" customWidth="1"/>
    <col min="12293" max="12293" width="15" style="95" bestFit="1" customWidth="1"/>
    <col min="12294" max="12294" width="1.42578125" style="95" customWidth="1"/>
    <col min="12295" max="12297" width="14.42578125" style="95" customWidth="1"/>
    <col min="12298" max="12298" width="1.42578125" style="95" customWidth="1"/>
    <col min="12299" max="12299" width="16.5703125" style="95" bestFit="1" customWidth="1"/>
    <col min="12300" max="12300" width="20.85546875" style="95" bestFit="1" customWidth="1"/>
    <col min="12301" max="12544" width="9.140625" style="95"/>
    <col min="12545" max="12545" width="22.42578125" style="95" customWidth="1"/>
    <col min="12546" max="12546" width="1.42578125" style="95" customWidth="1"/>
    <col min="12547" max="12548" width="14.42578125" style="95" customWidth="1"/>
    <col min="12549" max="12549" width="15" style="95" bestFit="1" customWidth="1"/>
    <col min="12550" max="12550" width="1.42578125" style="95" customWidth="1"/>
    <col min="12551" max="12553" width="14.42578125" style="95" customWidth="1"/>
    <col min="12554" max="12554" width="1.42578125" style="95" customWidth="1"/>
    <col min="12555" max="12555" width="16.5703125" style="95" bestFit="1" customWidth="1"/>
    <col min="12556" max="12556" width="20.85546875" style="95" bestFit="1" customWidth="1"/>
    <col min="12557" max="12800" width="9.140625" style="95"/>
    <col min="12801" max="12801" width="22.42578125" style="95" customWidth="1"/>
    <col min="12802" max="12802" width="1.42578125" style="95" customWidth="1"/>
    <col min="12803" max="12804" width="14.42578125" style="95" customWidth="1"/>
    <col min="12805" max="12805" width="15" style="95" bestFit="1" customWidth="1"/>
    <col min="12806" max="12806" width="1.42578125" style="95" customWidth="1"/>
    <col min="12807" max="12809" width="14.42578125" style="95" customWidth="1"/>
    <col min="12810" max="12810" width="1.42578125" style="95" customWidth="1"/>
    <col min="12811" max="12811" width="16.5703125" style="95" bestFit="1" customWidth="1"/>
    <col min="12812" max="12812" width="20.85546875" style="95" bestFit="1" customWidth="1"/>
    <col min="12813" max="13056" width="9.140625" style="95"/>
    <col min="13057" max="13057" width="22.42578125" style="95" customWidth="1"/>
    <col min="13058" max="13058" width="1.42578125" style="95" customWidth="1"/>
    <col min="13059" max="13060" width="14.42578125" style="95" customWidth="1"/>
    <col min="13061" max="13061" width="15" style="95" bestFit="1" customWidth="1"/>
    <col min="13062" max="13062" width="1.42578125" style="95" customWidth="1"/>
    <col min="13063" max="13065" width="14.42578125" style="95" customWidth="1"/>
    <col min="13066" max="13066" width="1.42578125" style="95" customWidth="1"/>
    <col min="13067" max="13067" width="16.5703125" style="95" bestFit="1" customWidth="1"/>
    <col min="13068" max="13068" width="20.85546875" style="95" bestFit="1" customWidth="1"/>
    <col min="13069" max="13312" width="9.140625" style="95"/>
    <col min="13313" max="13313" width="22.42578125" style="95" customWidth="1"/>
    <col min="13314" max="13314" width="1.42578125" style="95" customWidth="1"/>
    <col min="13315" max="13316" width="14.42578125" style="95" customWidth="1"/>
    <col min="13317" max="13317" width="15" style="95" bestFit="1" customWidth="1"/>
    <col min="13318" max="13318" width="1.42578125" style="95" customWidth="1"/>
    <col min="13319" max="13321" width="14.42578125" style="95" customWidth="1"/>
    <col min="13322" max="13322" width="1.42578125" style="95" customWidth="1"/>
    <col min="13323" max="13323" width="16.5703125" style="95" bestFit="1" customWidth="1"/>
    <col min="13324" max="13324" width="20.85546875" style="95" bestFit="1" customWidth="1"/>
    <col min="13325" max="13568" width="9.140625" style="95"/>
    <col min="13569" max="13569" width="22.42578125" style="95" customWidth="1"/>
    <col min="13570" max="13570" width="1.42578125" style="95" customWidth="1"/>
    <col min="13571" max="13572" width="14.42578125" style="95" customWidth="1"/>
    <col min="13573" max="13573" width="15" style="95" bestFit="1" customWidth="1"/>
    <col min="13574" max="13574" width="1.42578125" style="95" customWidth="1"/>
    <col min="13575" max="13577" width="14.42578125" style="95" customWidth="1"/>
    <col min="13578" max="13578" width="1.42578125" style="95" customWidth="1"/>
    <col min="13579" max="13579" width="16.5703125" style="95" bestFit="1" customWidth="1"/>
    <col min="13580" max="13580" width="20.85546875" style="95" bestFit="1" customWidth="1"/>
    <col min="13581" max="13824" width="9.140625" style="95"/>
    <col min="13825" max="13825" width="22.42578125" style="95" customWidth="1"/>
    <col min="13826" max="13826" width="1.42578125" style="95" customWidth="1"/>
    <col min="13827" max="13828" width="14.42578125" style="95" customWidth="1"/>
    <col min="13829" max="13829" width="15" style="95" bestFit="1" customWidth="1"/>
    <col min="13830" max="13830" width="1.42578125" style="95" customWidth="1"/>
    <col min="13831" max="13833" width="14.42578125" style="95" customWidth="1"/>
    <col min="13834" max="13834" width="1.42578125" style="95" customWidth="1"/>
    <col min="13835" max="13835" width="16.5703125" style="95" bestFit="1" customWidth="1"/>
    <col min="13836" max="13836" width="20.85546875" style="95" bestFit="1" customWidth="1"/>
    <col min="13837" max="14080" width="9.140625" style="95"/>
    <col min="14081" max="14081" width="22.42578125" style="95" customWidth="1"/>
    <col min="14082" max="14082" width="1.42578125" style="95" customWidth="1"/>
    <col min="14083" max="14084" width="14.42578125" style="95" customWidth="1"/>
    <col min="14085" max="14085" width="15" style="95" bestFit="1" customWidth="1"/>
    <col min="14086" max="14086" width="1.42578125" style="95" customWidth="1"/>
    <col min="14087" max="14089" width="14.42578125" style="95" customWidth="1"/>
    <col min="14090" max="14090" width="1.42578125" style="95" customWidth="1"/>
    <col min="14091" max="14091" width="16.5703125" style="95" bestFit="1" customWidth="1"/>
    <col min="14092" max="14092" width="20.85546875" style="95" bestFit="1" customWidth="1"/>
    <col min="14093" max="14336" width="9.140625" style="95"/>
    <col min="14337" max="14337" width="22.42578125" style="95" customWidth="1"/>
    <col min="14338" max="14338" width="1.42578125" style="95" customWidth="1"/>
    <col min="14339" max="14340" width="14.42578125" style="95" customWidth="1"/>
    <col min="14341" max="14341" width="15" style="95" bestFit="1" customWidth="1"/>
    <col min="14342" max="14342" width="1.42578125" style="95" customWidth="1"/>
    <col min="14343" max="14345" width="14.42578125" style="95" customWidth="1"/>
    <col min="14346" max="14346" width="1.42578125" style="95" customWidth="1"/>
    <col min="14347" max="14347" width="16.5703125" style="95" bestFit="1" customWidth="1"/>
    <col min="14348" max="14348" width="20.85546875" style="95" bestFit="1" customWidth="1"/>
    <col min="14349" max="14592" width="9.140625" style="95"/>
    <col min="14593" max="14593" width="22.42578125" style="95" customWidth="1"/>
    <col min="14594" max="14594" width="1.42578125" style="95" customWidth="1"/>
    <col min="14595" max="14596" width="14.42578125" style="95" customWidth="1"/>
    <col min="14597" max="14597" width="15" style="95" bestFit="1" customWidth="1"/>
    <col min="14598" max="14598" width="1.42578125" style="95" customWidth="1"/>
    <col min="14599" max="14601" width="14.42578125" style="95" customWidth="1"/>
    <col min="14602" max="14602" width="1.42578125" style="95" customWidth="1"/>
    <col min="14603" max="14603" width="16.5703125" style="95" bestFit="1" customWidth="1"/>
    <col min="14604" max="14604" width="20.85546875" style="95" bestFit="1" customWidth="1"/>
    <col min="14605" max="14848" width="9.140625" style="95"/>
    <col min="14849" max="14849" width="22.42578125" style="95" customWidth="1"/>
    <col min="14850" max="14850" width="1.42578125" style="95" customWidth="1"/>
    <col min="14851" max="14852" width="14.42578125" style="95" customWidth="1"/>
    <col min="14853" max="14853" width="15" style="95" bestFit="1" customWidth="1"/>
    <col min="14854" max="14854" width="1.42578125" style="95" customWidth="1"/>
    <col min="14855" max="14857" width="14.42578125" style="95" customWidth="1"/>
    <col min="14858" max="14858" width="1.42578125" style="95" customWidth="1"/>
    <col min="14859" max="14859" width="16.5703125" style="95" bestFit="1" customWidth="1"/>
    <col min="14860" max="14860" width="20.85546875" style="95" bestFit="1" customWidth="1"/>
    <col min="14861" max="15104" width="9.140625" style="95"/>
    <col min="15105" max="15105" width="22.42578125" style="95" customWidth="1"/>
    <col min="15106" max="15106" width="1.42578125" style="95" customWidth="1"/>
    <col min="15107" max="15108" width="14.42578125" style="95" customWidth="1"/>
    <col min="15109" max="15109" width="15" style="95" bestFit="1" customWidth="1"/>
    <col min="15110" max="15110" width="1.42578125" style="95" customWidth="1"/>
    <col min="15111" max="15113" width="14.42578125" style="95" customWidth="1"/>
    <col min="15114" max="15114" width="1.42578125" style="95" customWidth="1"/>
    <col min="15115" max="15115" width="16.5703125" style="95" bestFit="1" customWidth="1"/>
    <col min="15116" max="15116" width="20.85546875" style="95" bestFit="1" customWidth="1"/>
    <col min="15117" max="15360" width="9.140625" style="95"/>
    <col min="15361" max="15361" width="22.42578125" style="95" customWidth="1"/>
    <col min="15362" max="15362" width="1.42578125" style="95" customWidth="1"/>
    <col min="15363" max="15364" width="14.42578125" style="95" customWidth="1"/>
    <col min="15365" max="15365" width="15" style="95" bestFit="1" customWidth="1"/>
    <col min="15366" max="15366" width="1.42578125" style="95" customWidth="1"/>
    <col min="15367" max="15369" width="14.42578125" style="95" customWidth="1"/>
    <col min="15370" max="15370" width="1.42578125" style="95" customWidth="1"/>
    <col min="15371" max="15371" width="16.5703125" style="95" bestFit="1" customWidth="1"/>
    <col min="15372" max="15372" width="20.85546875" style="95" bestFit="1" customWidth="1"/>
    <col min="15373" max="15616" width="9.140625" style="95"/>
    <col min="15617" max="15617" width="22.42578125" style="95" customWidth="1"/>
    <col min="15618" max="15618" width="1.42578125" style="95" customWidth="1"/>
    <col min="15619" max="15620" width="14.42578125" style="95" customWidth="1"/>
    <col min="15621" max="15621" width="15" style="95" bestFit="1" customWidth="1"/>
    <col min="15622" max="15622" width="1.42578125" style="95" customWidth="1"/>
    <col min="15623" max="15625" width="14.42578125" style="95" customWidth="1"/>
    <col min="15626" max="15626" width="1.42578125" style="95" customWidth="1"/>
    <col min="15627" max="15627" width="16.5703125" style="95" bestFit="1" customWidth="1"/>
    <col min="15628" max="15628" width="20.85546875" style="95" bestFit="1" customWidth="1"/>
    <col min="15629" max="15872" width="9.140625" style="95"/>
    <col min="15873" max="15873" width="22.42578125" style="95" customWidth="1"/>
    <col min="15874" max="15874" width="1.42578125" style="95" customWidth="1"/>
    <col min="15875" max="15876" width="14.42578125" style="95" customWidth="1"/>
    <col min="15877" max="15877" width="15" style="95" bestFit="1" customWidth="1"/>
    <col min="15878" max="15878" width="1.42578125" style="95" customWidth="1"/>
    <col min="15879" max="15881" width="14.42578125" style="95" customWidth="1"/>
    <col min="15882" max="15882" width="1.42578125" style="95" customWidth="1"/>
    <col min="15883" max="15883" width="16.5703125" style="95" bestFit="1" customWidth="1"/>
    <col min="15884" max="15884" width="20.85546875" style="95" bestFit="1" customWidth="1"/>
    <col min="15885" max="16128" width="9.140625" style="95"/>
    <col min="16129" max="16129" width="22.42578125" style="95" customWidth="1"/>
    <col min="16130" max="16130" width="1.42578125" style="95" customWidth="1"/>
    <col min="16131" max="16132" width="14.42578125" style="95" customWidth="1"/>
    <col min="16133" max="16133" width="15" style="95" bestFit="1" customWidth="1"/>
    <col min="16134" max="16134" width="1.42578125" style="95" customWidth="1"/>
    <col min="16135" max="16137" width="14.42578125" style="95" customWidth="1"/>
    <col min="16138" max="16138" width="1.42578125" style="95" customWidth="1"/>
    <col min="16139" max="16139" width="16.5703125" style="95" bestFit="1" customWidth="1"/>
    <col min="16140" max="16140" width="20.85546875" style="95" bestFit="1" customWidth="1"/>
    <col min="16141" max="16384" width="9.140625" style="95"/>
  </cols>
  <sheetData>
    <row r="1" spans="1:19" ht="18" x14ac:dyDescent="0.3">
      <c r="A1" s="639" t="s">
        <v>105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</row>
    <row r="2" spans="1:19" s="21" customFormat="1" ht="18" x14ac:dyDescent="0.3">
      <c r="A2" s="636" t="s">
        <v>246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20"/>
      <c r="N2" s="20"/>
      <c r="O2" s="20"/>
      <c r="P2" s="20"/>
      <c r="Q2" s="20"/>
      <c r="R2" s="20"/>
      <c r="S2" s="20"/>
    </row>
    <row r="3" spans="1:19" ht="18" x14ac:dyDescent="0.3">
      <c r="A3" s="642" t="s">
        <v>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</row>
    <row r="4" spans="1:19" ht="18" x14ac:dyDescent="0.3">
      <c r="A4" s="96"/>
      <c r="B4" s="96"/>
      <c r="C4" s="97"/>
      <c r="D4" s="97"/>
      <c r="E4" s="97"/>
      <c r="F4" s="96"/>
      <c r="G4" s="97"/>
      <c r="H4" s="97"/>
      <c r="I4" s="97"/>
    </row>
    <row r="5" spans="1:19" s="52" customFormat="1" ht="18" x14ac:dyDescent="0.3">
      <c r="A5" s="99"/>
      <c r="B5" s="100"/>
      <c r="C5" s="24" t="s">
        <v>11</v>
      </c>
      <c r="D5" s="25"/>
      <c r="E5" s="26"/>
      <c r="F5" s="101"/>
      <c r="G5" s="24" t="s">
        <v>12</v>
      </c>
      <c r="H5" s="25"/>
      <c r="I5" s="26"/>
      <c r="J5" s="49"/>
      <c r="K5" s="102"/>
      <c r="L5" s="103"/>
    </row>
    <row r="6" spans="1:19" s="109" customFormat="1" ht="36" customHeight="1" x14ac:dyDescent="0.35">
      <c r="A6" s="640" t="s">
        <v>99</v>
      </c>
      <c r="B6" s="104"/>
      <c r="C6" s="29" t="s">
        <v>14</v>
      </c>
      <c r="D6" s="30" t="s">
        <v>15</v>
      </c>
      <c r="E6" s="31" t="s">
        <v>16</v>
      </c>
      <c r="F6" s="105"/>
      <c r="G6" s="32" t="s">
        <v>14</v>
      </c>
      <c r="H6" s="33" t="s">
        <v>15</v>
      </c>
      <c r="I6" s="34" t="s">
        <v>16</v>
      </c>
      <c r="J6" s="106"/>
      <c r="K6" s="107" t="s">
        <v>17</v>
      </c>
      <c r="L6" s="108" t="s">
        <v>18</v>
      </c>
    </row>
    <row r="7" spans="1:19" s="52" customFormat="1" x14ac:dyDescent="0.3">
      <c r="A7" s="641"/>
      <c r="B7" s="110"/>
      <c r="C7" s="39" t="s">
        <v>19</v>
      </c>
      <c r="D7" s="40" t="s">
        <v>19</v>
      </c>
      <c r="E7" s="41" t="s">
        <v>20</v>
      </c>
      <c r="F7" s="42"/>
      <c r="G7" s="39" t="s">
        <v>19</v>
      </c>
      <c r="H7" s="40" t="s">
        <v>19</v>
      </c>
      <c r="I7" s="41" t="s">
        <v>20</v>
      </c>
      <c r="J7" s="111"/>
      <c r="K7" s="112" t="s">
        <v>100</v>
      </c>
      <c r="L7" s="113" t="s">
        <v>21</v>
      </c>
    </row>
    <row r="8" spans="1:19" s="141" customFormat="1" ht="53.25" customHeight="1" x14ac:dyDescent="0.3">
      <c r="A8" s="607" t="s">
        <v>101</v>
      </c>
      <c r="B8" s="137"/>
      <c r="C8" s="608">
        <v>115</v>
      </c>
      <c r="D8" s="608">
        <v>227</v>
      </c>
      <c r="E8" s="609">
        <v>6672373</v>
      </c>
      <c r="F8" s="139"/>
      <c r="G8" s="608">
        <v>21</v>
      </c>
      <c r="H8" s="608">
        <v>40</v>
      </c>
      <c r="I8" s="608">
        <v>1173497</v>
      </c>
      <c r="J8" s="140"/>
      <c r="K8" s="610">
        <f t="shared" ref="K8:K13" si="0">G8/C8*100</f>
        <v>18.260869565217391</v>
      </c>
      <c r="L8" s="610">
        <f t="shared" ref="L8:L13" si="1">I8/E8*100</f>
        <v>17.587401064059218</v>
      </c>
    </row>
    <row r="9" spans="1:19" s="141" customFormat="1" ht="53.25" customHeight="1" x14ac:dyDescent="0.3">
      <c r="A9" s="574" t="s">
        <v>39</v>
      </c>
      <c r="B9" s="137"/>
      <c r="C9" s="572">
        <v>337</v>
      </c>
      <c r="D9" s="572">
        <v>787</v>
      </c>
      <c r="E9" s="571">
        <v>21619748</v>
      </c>
      <c r="F9" s="139"/>
      <c r="G9" s="572">
        <v>91</v>
      </c>
      <c r="H9" s="572">
        <v>244</v>
      </c>
      <c r="I9" s="572">
        <v>5778711.3799999999</v>
      </c>
      <c r="J9" s="140"/>
      <c r="K9" s="573">
        <f t="shared" si="0"/>
        <v>27.002967359050444</v>
      </c>
      <c r="L9" s="573">
        <f t="shared" si="1"/>
        <v>26.728856321544541</v>
      </c>
    </row>
    <row r="10" spans="1:19" s="141" customFormat="1" ht="53.25" customHeight="1" x14ac:dyDescent="0.3">
      <c r="A10" s="574" t="s">
        <v>102</v>
      </c>
      <c r="B10" s="137"/>
      <c r="C10" s="572">
        <v>457</v>
      </c>
      <c r="D10" s="572">
        <v>904</v>
      </c>
      <c r="E10" s="571">
        <v>27299976</v>
      </c>
      <c r="F10" s="139"/>
      <c r="G10" s="572">
        <v>99</v>
      </c>
      <c r="H10" s="572">
        <v>216</v>
      </c>
      <c r="I10" s="572">
        <v>6008735.25</v>
      </c>
      <c r="J10" s="140"/>
      <c r="K10" s="573">
        <f t="shared" si="0"/>
        <v>21.663019693654267</v>
      </c>
      <c r="L10" s="573">
        <f t="shared" si="1"/>
        <v>22.010038580253696</v>
      </c>
    </row>
    <row r="11" spans="1:19" s="141" customFormat="1" ht="53.25" customHeight="1" x14ac:dyDescent="0.3">
      <c r="A11" s="574" t="s">
        <v>103</v>
      </c>
      <c r="B11" s="137"/>
      <c r="C11" s="572">
        <v>181</v>
      </c>
      <c r="D11" s="572">
        <v>354</v>
      </c>
      <c r="E11" s="571">
        <v>10610742</v>
      </c>
      <c r="F11" s="139"/>
      <c r="G11" s="572">
        <v>39</v>
      </c>
      <c r="H11" s="572">
        <v>80</v>
      </c>
      <c r="I11" s="572">
        <v>2083021</v>
      </c>
      <c r="J11" s="140"/>
      <c r="K11" s="573">
        <f t="shared" si="0"/>
        <v>21.546961325966851</v>
      </c>
      <c r="L11" s="573">
        <f t="shared" si="1"/>
        <v>19.631247277523098</v>
      </c>
    </row>
    <row r="12" spans="1:19" s="141" customFormat="1" ht="53.25" customHeight="1" x14ac:dyDescent="0.3">
      <c r="A12" s="575" t="s">
        <v>104</v>
      </c>
      <c r="B12" s="137"/>
      <c r="C12" s="572">
        <v>130</v>
      </c>
      <c r="D12" s="572">
        <v>229</v>
      </c>
      <c r="E12" s="571">
        <v>7826958</v>
      </c>
      <c r="F12" s="139"/>
      <c r="G12" s="572">
        <v>33</v>
      </c>
      <c r="H12" s="572">
        <v>49</v>
      </c>
      <c r="I12" s="572">
        <v>1829995</v>
      </c>
      <c r="J12" s="142"/>
      <c r="K12" s="573">
        <f t="shared" si="0"/>
        <v>25.384615384615383</v>
      </c>
      <c r="L12" s="573">
        <f t="shared" si="1"/>
        <v>23.380667176187735</v>
      </c>
    </row>
    <row r="13" spans="1:19" s="141" customFormat="1" ht="53.25" customHeight="1" x14ac:dyDescent="0.3">
      <c r="A13" s="611" t="s">
        <v>93</v>
      </c>
      <c r="B13" s="137"/>
      <c r="C13" s="612">
        <v>17</v>
      </c>
      <c r="D13" s="612">
        <v>25</v>
      </c>
      <c r="E13" s="613">
        <v>1073116</v>
      </c>
      <c r="F13" s="139"/>
      <c r="G13" s="572">
        <v>3</v>
      </c>
      <c r="H13" s="572">
        <v>6</v>
      </c>
      <c r="I13" s="572">
        <v>204627</v>
      </c>
      <c r="J13" s="142"/>
      <c r="K13" s="614">
        <f t="shared" si="0"/>
        <v>17.647058823529413</v>
      </c>
      <c r="L13" s="614">
        <f t="shared" si="1"/>
        <v>19.06848840199941</v>
      </c>
    </row>
    <row r="14" spans="1:19" s="52" customFormat="1" x14ac:dyDescent="0.3">
      <c r="A14" s="99"/>
      <c r="B14" s="48"/>
      <c r="C14" s="114"/>
      <c r="D14" s="115"/>
      <c r="E14" s="568"/>
      <c r="F14" s="80"/>
      <c r="G14" s="114"/>
      <c r="H14" s="115"/>
      <c r="I14" s="116"/>
      <c r="J14" s="49"/>
      <c r="K14" s="117"/>
      <c r="L14" s="118"/>
    </row>
    <row r="15" spans="1:19" s="52" customFormat="1" x14ac:dyDescent="0.3">
      <c r="A15" s="119" t="s">
        <v>94</v>
      </c>
      <c r="B15" s="48"/>
      <c r="C15" s="120">
        <f>SUM(C8:C13)</f>
        <v>1237</v>
      </c>
      <c r="D15" s="121">
        <f>SUM(D8:D13)</f>
        <v>2526</v>
      </c>
      <c r="E15" s="569">
        <f>SUM(E8:E13)</f>
        <v>75102913</v>
      </c>
      <c r="F15" s="80"/>
      <c r="G15" s="120">
        <f>SUM(G8:G13)</f>
        <v>286</v>
      </c>
      <c r="H15" s="121">
        <f>SUM(H8:H13)</f>
        <v>635</v>
      </c>
      <c r="I15" s="122">
        <f>SUM(I8:I13)</f>
        <v>17078586.629999999</v>
      </c>
      <c r="J15" s="49"/>
      <c r="K15" s="123">
        <f>G15/C15*100</f>
        <v>23.120452708164915</v>
      </c>
      <c r="L15" s="124">
        <f>I15/E15*100</f>
        <v>22.740245281830813</v>
      </c>
    </row>
    <row r="16" spans="1:19" s="52" customFormat="1" x14ac:dyDescent="0.3">
      <c r="A16" s="125"/>
      <c r="B16" s="48"/>
      <c r="C16" s="126"/>
      <c r="D16" s="127"/>
      <c r="E16" s="570"/>
      <c r="F16" s="80"/>
      <c r="G16" s="126"/>
      <c r="H16" s="127"/>
      <c r="I16" s="128"/>
      <c r="J16" s="49"/>
      <c r="K16" s="129"/>
      <c r="L16" s="130"/>
    </row>
    <row r="17" spans="1:22" s="134" customFormat="1" x14ac:dyDescent="0.3">
      <c r="A17" s="131"/>
      <c r="B17" s="131"/>
      <c r="C17" s="47"/>
      <c r="D17" s="47"/>
      <c r="E17" s="47"/>
      <c r="F17" s="80"/>
      <c r="G17" s="47"/>
      <c r="H17" s="47"/>
      <c r="I17" s="47"/>
      <c r="J17" s="132"/>
      <c r="K17" s="133"/>
      <c r="L17" s="133"/>
    </row>
    <row r="18" spans="1:22" s="21" customFormat="1" x14ac:dyDescent="0.3">
      <c r="A18" s="82" t="s">
        <v>95</v>
      </c>
      <c r="J18" s="57"/>
      <c r="K18" s="58"/>
      <c r="L18" s="50"/>
      <c r="O18" s="20"/>
      <c r="P18" s="20"/>
      <c r="Q18" s="20"/>
      <c r="R18" s="20"/>
      <c r="S18" s="20"/>
      <c r="T18" s="20"/>
      <c r="U18" s="20"/>
    </row>
    <row r="19" spans="1:22" s="87" customFormat="1" x14ac:dyDescent="0.3">
      <c r="A19" s="82" t="s">
        <v>96</v>
      </c>
      <c r="B19" s="83"/>
      <c r="C19" s="84"/>
      <c r="D19" s="84"/>
      <c r="E19" s="84"/>
      <c r="F19" s="85"/>
      <c r="G19" s="84"/>
      <c r="H19" s="84"/>
      <c r="I19" s="84"/>
      <c r="J19" s="86"/>
      <c r="K19" s="86"/>
      <c r="L19" s="86"/>
      <c r="M19" s="21"/>
      <c r="N19" s="21"/>
      <c r="O19" s="20"/>
      <c r="P19" s="20"/>
      <c r="Q19" s="20"/>
      <c r="R19" s="20"/>
      <c r="S19" s="20"/>
      <c r="T19" s="20"/>
      <c r="U19" s="20"/>
      <c r="V19" s="21"/>
    </row>
    <row r="20" spans="1:22" s="94" customFormat="1" x14ac:dyDescent="0.3">
      <c r="A20" s="88" t="s">
        <v>97</v>
      </c>
      <c r="B20" s="89"/>
      <c r="C20" s="90"/>
      <c r="D20" s="90"/>
      <c r="E20" s="91"/>
      <c r="F20" s="56"/>
      <c r="G20" s="90"/>
      <c r="H20" s="90"/>
      <c r="I20" s="91"/>
      <c r="J20" s="92"/>
      <c r="K20" s="93"/>
      <c r="L20" s="93"/>
      <c r="V20" s="21"/>
    </row>
    <row r="21" spans="1:22" s="21" customFormat="1" x14ac:dyDescent="0.3">
      <c r="A21" s="82" t="s">
        <v>263</v>
      </c>
      <c r="B21" s="18"/>
      <c r="C21" s="54"/>
      <c r="D21" s="54"/>
      <c r="E21" s="55"/>
      <c r="F21" s="56"/>
      <c r="G21" s="54"/>
      <c r="H21" s="54"/>
      <c r="I21" s="55"/>
      <c r="J21" s="57"/>
      <c r="K21" s="58"/>
      <c r="L21" s="50"/>
      <c r="M21" s="59"/>
      <c r="N21" s="59"/>
      <c r="O21" s="60"/>
      <c r="P21" s="60"/>
      <c r="Q21" s="60"/>
      <c r="R21" s="60"/>
      <c r="S21" s="60"/>
      <c r="T21" s="60"/>
      <c r="U21" s="60"/>
    </row>
    <row r="22" spans="1:22" x14ac:dyDescent="0.3">
      <c r="C22" s="54"/>
      <c r="D22" s="54"/>
      <c r="E22" s="55"/>
      <c r="F22" s="56"/>
      <c r="G22" s="54"/>
      <c r="H22" s="54"/>
      <c r="I22" s="55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selection sqref="A1:L1"/>
    </sheetView>
  </sheetViews>
  <sheetFormatPr defaultRowHeight="15" x14ac:dyDescent="0.3"/>
  <cols>
    <col min="1" max="1" width="43" style="170" customWidth="1"/>
    <col min="2" max="2" width="1.42578125" style="170" customWidth="1"/>
    <col min="3" max="4" width="14.28515625" style="146" customWidth="1"/>
    <col min="5" max="5" width="15" style="146" bestFit="1" customWidth="1"/>
    <col min="6" max="6" width="1.42578125" style="170" customWidth="1"/>
    <col min="7" max="9" width="14.28515625" style="148" customWidth="1"/>
    <col min="10" max="10" width="1.42578125" style="171" customWidth="1"/>
    <col min="11" max="11" width="19.5703125" style="171" customWidth="1"/>
    <col min="12" max="12" width="23.28515625" style="171" customWidth="1"/>
    <col min="13" max="248" width="9.140625" style="143"/>
    <col min="249" max="249" width="43" style="143" customWidth="1"/>
    <col min="250" max="250" width="1.42578125" style="143" customWidth="1"/>
    <col min="251" max="252" width="14.28515625" style="143" customWidth="1"/>
    <col min="253" max="253" width="15" style="143" bestFit="1" customWidth="1"/>
    <col min="254" max="254" width="1.42578125" style="143" customWidth="1"/>
    <col min="255" max="257" width="14.28515625" style="143" customWidth="1"/>
    <col min="258" max="258" width="1.42578125" style="143" customWidth="1"/>
    <col min="259" max="259" width="15.7109375" style="143" bestFit="1" customWidth="1"/>
    <col min="260" max="260" width="19.85546875" style="143" bestFit="1" customWidth="1"/>
    <col min="261" max="504" width="9.140625" style="143"/>
    <col min="505" max="505" width="43" style="143" customWidth="1"/>
    <col min="506" max="506" width="1.42578125" style="143" customWidth="1"/>
    <col min="507" max="508" width="14.28515625" style="143" customWidth="1"/>
    <col min="509" max="509" width="15" style="143" bestFit="1" customWidth="1"/>
    <col min="510" max="510" width="1.42578125" style="143" customWidth="1"/>
    <col min="511" max="513" width="14.28515625" style="143" customWidth="1"/>
    <col min="514" max="514" width="1.42578125" style="143" customWidth="1"/>
    <col min="515" max="515" width="15.7109375" style="143" bestFit="1" customWidth="1"/>
    <col min="516" max="516" width="19.85546875" style="143" bestFit="1" customWidth="1"/>
    <col min="517" max="760" width="9.140625" style="143"/>
    <col min="761" max="761" width="43" style="143" customWidth="1"/>
    <col min="762" max="762" width="1.42578125" style="143" customWidth="1"/>
    <col min="763" max="764" width="14.28515625" style="143" customWidth="1"/>
    <col min="765" max="765" width="15" style="143" bestFit="1" customWidth="1"/>
    <col min="766" max="766" width="1.42578125" style="143" customWidth="1"/>
    <col min="767" max="769" width="14.28515625" style="143" customWidth="1"/>
    <col min="770" max="770" width="1.42578125" style="143" customWidth="1"/>
    <col min="771" max="771" width="15.7109375" style="143" bestFit="1" customWidth="1"/>
    <col min="772" max="772" width="19.85546875" style="143" bestFit="1" customWidth="1"/>
    <col min="773" max="1016" width="9.140625" style="143"/>
    <col min="1017" max="1017" width="43" style="143" customWidth="1"/>
    <col min="1018" max="1018" width="1.42578125" style="143" customWidth="1"/>
    <col min="1019" max="1020" width="14.28515625" style="143" customWidth="1"/>
    <col min="1021" max="1021" width="15" style="143" bestFit="1" customWidth="1"/>
    <col min="1022" max="1022" width="1.42578125" style="143" customWidth="1"/>
    <col min="1023" max="1025" width="14.28515625" style="143" customWidth="1"/>
    <col min="1026" max="1026" width="1.42578125" style="143" customWidth="1"/>
    <col min="1027" max="1027" width="15.7109375" style="143" bestFit="1" customWidth="1"/>
    <col min="1028" max="1028" width="19.85546875" style="143" bestFit="1" customWidth="1"/>
    <col min="1029" max="1272" width="9.140625" style="143"/>
    <col min="1273" max="1273" width="43" style="143" customWidth="1"/>
    <col min="1274" max="1274" width="1.42578125" style="143" customWidth="1"/>
    <col min="1275" max="1276" width="14.28515625" style="143" customWidth="1"/>
    <col min="1277" max="1277" width="15" style="143" bestFit="1" customWidth="1"/>
    <col min="1278" max="1278" width="1.42578125" style="143" customWidth="1"/>
    <col min="1279" max="1281" width="14.28515625" style="143" customWidth="1"/>
    <col min="1282" max="1282" width="1.42578125" style="143" customWidth="1"/>
    <col min="1283" max="1283" width="15.7109375" style="143" bestFit="1" customWidth="1"/>
    <col min="1284" max="1284" width="19.85546875" style="143" bestFit="1" customWidth="1"/>
    <col min="1285" max="1528" width="9.140625" style="143"/>
    <col min="1529" max="1529" width="43" style="143" customWidth="1"/>
    <col min="1530" max="1530" width="1.42578125" style="143" customWidth="1"/>
    <col min="1531" max="1532" width="14.28515625" style="143" customWidth="1"/>
    <col min="1533" max="1533" width="15" style="143" bestFit="1" customWidth="1"/>
    <col min="1534" max="1534" width="1.42578125" style="143" customWidth="1"/>
    <col min="1535" max="1537" width="14.28515625" style="143" customWidth="1"/>
    <col min="1538" max="1538" width="1.42578125" style="143" customWidth="1"/>
    <col min="1539" max="1539" width="15.7109375" style="143" bestFit="1" customWidth="1"/>
    <col min="1540" max="1540" width="19.85546875" style="143" bestFit="1" customWidth="1"/>
    <col min="1541" max="1784" width="9.140625" style="143"/>
    <col min="1785" max="1785" width="43" style="143" customWidth="1"/>
    <col min="1786" max="1786" width="1.42578125" style="143" customWidth="1"/>
    <col min="1787" max="1788" width="14.28515625" style="143" customWidth="1"/>
    <col min="1789" max="1789" width="15" style="143" bestFit="1" customWidth="1"/>
    <col min="1790" max="1790" width="1.42578125" style="143" customWidth="1"/>
    <col min="1791" max="1793" width="14.28515625" style="143" customWidth="1"/>
    <col min="1794" max="1794" width="1.42578125" style="143" customWidth="1"/>
    <col min="1795" max="1795" width="15.7109375" style="143" bestFit="1" customWidth="1"/>
    <col min="1796" max="1796" width="19.85546875" style="143" bestFit="1" customWidth="1"/>
    <col min="1797" max="2040" width="9.140625" style="143"/>
    <col min="2041" max="2041" width="43" style="143" customWidth="1"/>
    <col min="2042" max="2042" width="1.42578125" style="143" customWidth="1"/>
    <col min="2043" max="2044" width="14.28515625" style="143" customWidth="1"/>
    <col min="2045" max="2045" width="15" style="143" bestFit="1" customWidth="1"/>
    <col min="2046" max="2046" width="1.42578125" style="143" customWidth="1"/>
    <col min="2047" max="2049" width="14.28515625" style="143" customWidth="1"/>
    <col min="2050" max="2050" width="1.42578125" style="143" customWidth="1"/>
    <col min="2051" max="2051" width="15.7109375" style="143" bestFit="1" customWidth="1"/>
    <col min="2052" max="2052" width="19.85546875" style="143" bestFit="1" customWidth="1"/>
    <col min="2053" max="2296" width="9.140625" style="143"/>
    <col min="2297" max="2297" width="43" style="143" customWidth="1"/>
    <col min="2298" max="2298" width="1.42578125" style="143" customWidth="1"/>
    <col min="2299" max="2300" width="14.28515625" style="143" customWidth="1"/>
    <col min="2301" max="2301" width="15" style="143" bestFit="1" customWidth="1"/>
    <col min="2302" max="2302" width="1.42578125" style="143" customWidth="1"/>
    <col min="2303" max="2305" width="14.28515625" style="143" customWidth="1"/>
    <col min="2306" max="2306" width="1.42578125" style="143" customWidth="1"/>
    <col min="2307" max="2307" width="15.7109375" style="143" bestFit="1" customWidth="1"/>
    <col min="2308" max="2308" width="19.85546875" style="143" bestFit="1" customWidth="1"/>
    <col min="2309" max="2552" width="9.140625" style="143"/>
    <col min="2553" max="2553" width="43" style="143" customWidth="1"/>
    <col min="2554" max="2554" width="1.42578125" style="143" customWidth="1"/>
    <col min="2555" max="2556" width="14.28515625" style="143" customWidth="1"/>
    <col min="2557" max="2557" width="15" style="143" bestFit="1" customWidth="1"/>
    <col min="2558" max="2558" width="1.42578125" style="143" customWidth="1"/>
    <col min="2559" max="2561" width="14.28515625" style="143" customWidth="1"/>
    <col min="2562" max="2562" width="1.42578125" style="143" customWidth="1"/>
    <col min="2563" max="2563" width="15.7109375" style="143" bestFit="1" customWidth="1"/>
    <col min="2564" max="2564" width="19.85546875" style="143" bestFit="1" customWidth="1"/>
    <col min="2565" max="2808" width="9.140625" style="143"/>
    <col min="2809" max="2809" width="43" style="143" customWidth="1"/>
    <col min="2810" max="2810" width="1.42578125" style="143" customWidth="1"/>
    <col min="2811" max="2812" width="14.28515625" style="143" customWidth="1"/>
    <col min="2813" max="2813" width="15" style="143" bestFit="1" customWidth="1"/>
    <col min="2814" max="2814" width="1.42578125" style="143" customWidth="1"/>
    <col min="2815" max="2817" width="14.28515625" style="143" customWidth="1"/>
    <col min="2818" max="2818" width="1.42578125" style="143" customWidth="1"/>
    <col min="2819" max="2819" width="15.7109375" style="143" bestFit="1" customWidth="1"/>
    <col min="2820" max="2820" width="19.85546875" style="143" bestFit="1" customWidth="1"/>
    <col min="2821" max="3064" width="9.140625" style="143"/>
    <col min="3065" max="3065" width="43" style="143" customWidth="1"/>
    <col min="3066" max="3066" width="1.42578125" style="143" customWidth="1"/>
    <col min="3067" max="3068" width="14.28515625" style="143" customWidth="1"/>
    <col min="3069" max="3069" width="15" style="143" bestFit="1" customWidth="1"/>
    <col min="3070" max="3070" width="1.42578125" style="143" customWidth="1"/>
    <col min="3071" max="3073" width="14.28515625" style="143" customWidth="1"/>
    <col min="3074" max="3074" width="1.42578125" style="143" customWidth="1"/>
    <col min="3075" max="3075" width="15.7109375" style="143" bestFit="1" customWidth="1"/>
    <col min="3076" max="3076" width="19.85546875" style="143" bestFit="1" customWidth="1"/>
    <col min="3077" max="3320" width="9.140625" style="143"/>
    <col min="3321" max="3321" width="43" style="143" customWidth="1"/>
    <col min="3322" max="3322" width="1.42578125" style="143" customWidth="1"/>
    <col min="3323" max="3324" width="14.28515625" style="143" customWidth="1"/>
    <col min="3325" max="3325" width="15" style="143" bestFit="1" customWidth="1"/>
    <col min="3326" max="3326" width="1.42578125" style="143" customWidth="1"/>
    <col min="3327" max="3329" width="14.28515625" style="143" customWidth="1"/>
    <col min="3330" max="3330" width="1.42578125" style="143" customWidth="1"/>
    <col min="3331" max="3331" width="15.7109375" style="143" bestFit="1" customWidth="1"/>
    <col min="3332" max="3332" width="19.85546875" style="143" bestFit="1" customWidth="1"/>
    <col min="3333" max="3576" width="9.140625" style="143"/>
    <col min="3577" max="3577" width="43" style="143" customWidth="1"/>
    <col min="3578" max="3578" width="1.42578125" style="143" customWidth="1"/>
    <col min="3579" max="3580" width="14.28515625" style="143" customWidth="1"/>
    <col min="3581" max="3581" width="15" style="143" bestFit="1" customWidth="1"/>
    <col min="3582" max="3582" width="1.42578125" style="143" customWidth="1"/>
    <col min="3583" max="3585" width="14.28515625" style="143" customWidth="1"/>
    <col min="3586" max="3586" width="1.42578125" style="143" customWidth="1"/>
    <col min="3587" max="3587" width="15.7109375" style="143" bestFit="1" customWidth="1"/>
    <col min="3588" max="3588" width="19.85546875" style="143" bestFit="1" customWidth="1"/>
    <col min="3589" max="3832" width="9.140625" style="143"/>
    <col min="3833" max="3833" width="43" style="143" customWidth="1"/>
    <col min="3834" max="3834" width="1.42578125" style="143" customWidth="1"/>
    <col min="3835" max="3836" width="14.28515625" style="143" customWidth="1"/>
    <col min="3837" max="3837" width="15" style="143" bestFit="1" customWidth="1"/>
    <col min="3838" max="3838" width="1.42578125" style="143" customWidth="1"/>
    <col min="3839" max="3841" width="14.28515625" style="143" customWidth="1"/>
    <col min="3842" max="3842" width="1.42578125" style="143" customWidth="1"/>
    <col min="3843" max="3843" width="15.7109375" style="143" bestFit="1" customWidth="1"/>
    <col min="3844" max="3844" width="19.85546875" style="143" bestFit="1" customWidth="1"/>
    <col min="3845" max="4088" width="9.140625" style="143"/>
    <col min="4089" max="4089" width="43" style="143" customWidth="1"/>
    <col min="4090" max="4090" width="1.42578125" style="143" customWidth="1"/>
    <col min="4091" max="4092" width="14.28515625" style="143" customWidth="1"/>
    <col min="4093" max="4093" width="15" style="143" bestFit="1" customWidth="1"/>
    <col min="4094" max="4094" width="1.42578125" style="143" customWidth="1"/>
    <col min="4095" max="4097" width="14.28515625" style="143" customWidth="1"/>
    <col min="4098" max="4098" width="1.42578125" style="143" customWidth="1"/>
    <col min="4099" max="4099" width="15.7109375" style="143" bestFit="1" customWidth="1"/>
    <col min="4100" max="4100" width="19.85546875" style="143" bestFit="1" customWidth="1"/>
    <col min="4101" max="4344" width="9.140625" style="143"/>
    <col min="4345" max="4345" width="43" style="143" customWidth="1"/>
    <col min="4346" max="4346" width="1.42578125" style="143" customWidth="1"/>
    <col min="4347" max="4348" width="14.28515625" style="143" customWidth="1"/>
    <col min="4349" max="4349" width="15" style="143" bestFit="1" customWidth="1"/>
    <col min="4350" max="4350" width="1.42578125" style="143" customWidth="1"/>
    <col min="4351" max="4353" width="14.28515625" style="143" customWidth="1"/>
    <col min="4354" max="4354" width="1.42578125" style="143" customWidth="1"/>
    <col min="4355" max="4355" width="15.7109375" style="143" bestFit="1" customWidth="1"/>
    <col min="4356" max="4356" width="19.85546875" style="143" bestFit="1" customWidth="1"/>
    <col min="4357" max="4600" width="9.140625" style="143"/>
    <col min="4601" max="4601" width="43" style="143" customWidth="1"/>
    <col min="4602" max="4602" width="1.42578125" style="143" customWidth="1"/>
    <col min="4603" max="4604" width="14.28515625" style="143" customWidth="1"/>
    <col min="4605" max="4605" width="15" style="143" bestFit="1" customWidth="1"/>
    <col min="4606" max="4606" width="1.42578125" style="143" customWidth="1"/>
    <col min="4607" max="4609" width="14.28515625" style="143" customWidth="1"/>
    <col min="4610" max="4610" width="1.42578125" style="143" customWidth="1"/>
    <col min="4611" max="4611" width="15.7109375" style="143" bestFit="1" customWidth="1"/>
    <col min="4612" max="4612" width="19.85546875" style="143" bestFit="1" customWidth="1"/>
    <col min="4613" max="4856" width="9.140625" style="143"/>
    <col min="4857" max="4857" width="43" style="143" customWidth="1"/>
    <col min="4858" max="4858" width="1.42578125" style="143" customWidth="1"/>
    <col min="4859" max="4860" width="14.28515625" style="143" customWidth="1"/>
    <col min="4861" max="4861" width="15" style="143" bestFit="1" customWidth="1"/>
    <col min="4862" max="4862" width="1.42578125" style="143" customWidth="1"/>
    <col min="4863" max="4865" width="14.28515625" style="143" customWidth="1"/>
    <col min="4866" max="4866" width="1.42578125" style="143" customWidth="1"/>
    <col min="4867" max="4867" width="15.7109375" style="143" bestFit="1" customWidth="1"/>
    <col min="4868" max="4868" width="19.85546875" style="143" bestFit="1" customWidth="1"/>
    <col min="4869" max="5112" width="9.140625" style="143"/>
    <col min="5113" max="5113" width="43" style="143" customWidth="1"/>
    <col min="5114" max="5114" width="1.42578125" style="143" customWidth="1"/>
    <col min="5115" max="5116" width="14.28515625" style="143" customWidth="1"/>
    <col min="5117" max="5117" width="15" style="143" bestFit="1" customWidth="1"/>
    <col min="5118" max="5118" width="1.42578125" style="143" customWidth="1"/>
    <col min="5119" max="5121" width="14.28515625" style="143" customWidth="1"/>
    <col min="5122" max="5122" width="1.42578125" style="143" customWidth="1"/>
    <col min="5123" max="5123" width="15.7109375" style="143" bestFit="1" customWidth="1"/>
    <col min="5124" max="5124" width="19.85546875" style="143" bestFit="1" customWidth="1"/>
    <col min="5125" max="5368" width="9.140625" style="143"/>
    <col min="5369" max="5369" width="43" style="143" customWidth="1"/>
    <col min="5370" max="5370" width="1.42578125" style="143" customWidth="1"/>
    <col min="5371" max="5372" width="14.28515625" style="143" customWidth="1"/>
    <col min="5373" max="5373" width="15" style="143" bestFit="1" customWidth="1"/>
    <col min="5374" max="5374" width="1.42578125" style="143" customWidth="1"/>
    <col min="5375" max="5377" width="14.28515625" style="143" customWidth="1"/>
    <col min="5378" max="5378" width="1.42578125" style="143" customWidth="1"/>
    <col min="5379" max="5379" width="15.7109375" style="143" bestFit="1" customWidth="1"/>
    <col min="5380" max="5380" width="19.85546875" style="143" bestFit="1" customWidth="1"/>
    <col min="5381" max="5624" width="9.140625" style="143"/>
    <col min="5625" max="5625" width="43" style="143" customWidth="1"/>
    <col min="5626" max="5626" width="1.42578125" style="143" customWidth="1"/>
    <col min="5627" max="5628" width="14.28515625" style="143" customWidth="1"/>
    <col min="5629" max="5629" width="15" style="143" bestFit="1" customWidth="1"/>
    <col min="5630" max="5630" width="1.42578125" style="143" customWidth="1"/>
    <col min="5631" max="5633" width="14.28515625" style="143" customWidth="1"/>
    <col min="5634" max="5634" width="1.42578125" style="143" customWidth="1"/>
    <col min="5635" max="5635" width="15.7109375" style="143" bestFit="1" customWidth="1"/>
    <col min="5636" max="5636" width="19.85546875" style="143" bestFit="1" customWidth="1"/>
    <col min="5637" max="5880" width="9.140625" style="143"/>
    <col min="5881" max="5881" width="43" style="143" customWidth="1"/>
    <col min="5882" max="5882" width="1.42578125" style="143" customWidth="1"/>
    <col min="5883" max="5884" width="14.28515625" style="143" customWidth="1"/>
    <col min="5885" max="5885" width="15" style="143" bestFit="1" customWidth="1"/>
    <col min="5886" max="5886" width="1.42578125" style="143" customWidth="1"/>
    <col min="5887" max="5889" width="14.28515625" style="143" customWidth="1"/>
    <col min="5890" max="5890" width="1.42578125" style="143" customWidth="1"/>
    <col min="5891" max="5891" width="15.7109375" style="143" bestFit="1" customWidth="1"/>
    <col min="5892" max="5892" width="19.85546875" style="143" bestFit="1" customWidth="1"/>
    <col min="5893" max="6136" width="9.140625" style="143"/>
    <col min="6137" max="6137" width="43" style="143" customWidth="1"/>
    <col min="6138" max="6138" width="1.42578125" style="143" customWidth="1"/>
    <col min="6139" max="6140" width="14.28515625" style="143" customWidth="1"/>
    <col min="6141" max="6141" width="15" style="143" bestFit="1" customWidth="1"/>
    <col min="6142" max="6142" width="1.42578125" style="143" customWidth="1"/>
    <col min="6143" max="6145" width="14.28515625" style="143" customWidth="1"/>
    <col min="6146" max="6146" width="1.42578125" style="143" customWidth="1"/>
    <col min="6147" max="6147" width="15.7109375" style="143" bestFit="1" customWidth="1"/>
    <col min="6148" max="6148" width="19.85546875" style="143" bestFit="1" customWidth="1"/>
    <col min="6149" max="6392" width="9.140625" style="143"/>
    <col min="6393" max="6393" width="43" style="143" customWidth="1"/>
    <col min="6394" max="6394" width="1.42578125" style="143" customWidth="1"/>
    <col min="6395" max="6396" width="14.28515625" style="143" customWidth="1"/>
    <col min="6397" max="6397" width="15" style="143" bestFit="1" customWidth="1"/>
    <col min="6398" max="6398" width="1.42578125" style="143" customWidth="1"/>
    <col min="6399" max="6401" width="14.28515625" style="143" customWidth="1"/>
    <col min="6402" max="6402" width="1.42578125" style="143" customWidth="1"/>
    <col min="6403" max="6403" width="15.7109375" style="143" bestFit="1" customWidth="1"/>
    <col min="6404" max="6404" width="19.85546875" style="143" bestFit="1" customWidth="1"/>
    <col min="6405" max="6648" width="9.140625" style="143"/>
    <col min="6649" max="6649" width="43" style="143" customWidth="1"/>
    <col min="6650" max="6650" width="1.42578125" style="143" customWidth="1"/>
    <col min="6651" max="6652" width="14.28515625" style="143" customWidth="1"/>
    <col min="6653" max="6653" width="15" style="143" bestFit="1" customWidth="1"/>
    <col min="6654" max="6654" width="1.42578125" style="143" customWidth="1"/>
    <col min="6655" max="6657" width="14.28515625" style="143" customWidth="1"/>
    <col min="6658" max="6658" width="1.42578125" style="143" customWidth="1"/>
    <col min="6659" max="6659" width="15.7109375" style="143" bestFit="1" customWidth="1"/>
    <col min="6660" max="6660" width="19.85546875" style="143" bestFit="1" customWidth="1"/>
    <col min="6661" max="6904" width="9.140625" style="143"/>
    <col min="6905" max="6905" width="43" style="143" customWidth="1"/>
    <col min="6906" max="6906" width="1.42578125" style="143" customWidth="1"/>
    <col min="6907" max="6908" width="14.28515625" style="143" customWidth="1"/>
    <col min="6909" max="6909" width="15" style="143" bestFit="1" customWidth="1"/>
    <col min="6910" max="6910" width="1.42578125" style="143" customWidth="1"/>
    <col min="6911" max="6913" width="14.28515625" style="143" customWidth="1"/>
    <col min="6914" max="6914" width="1.42578125" style="143" customWidth="1"/>
    <col min="6915" max="6915" width="15.7109375" style="143" bestFit="1" customWidth="1"/>
    <col min="6916" max="6916" width="19.85546875" style="143" bestFit="1" customWidth="1"/>
    <col min="6917" max="7160" width="9.140625" style="143"/>
    <col min="7161" max="7161" width="43" style="143" customWidth="1"/>
    <col min="7162" max="7162" width="1.42578125" style="143" customWidth="1"/>
    <col min="7163" max="7164" width="14.28515625" style="143" customWidth="1"/>
    <col min="7165" max="7165" width="15" style="143" bestFit="1" customWidth="1"/>
    <col min="7166" max="7166" width="1.42578125" style="143" customWidth="1"/>
    <col min="7167" max="7169" width="14.28515625" style="143" customWidth="1"/>
    <col min="7170" max="7170" width="1.42578125" style="143" customWidth="1"/>
    <col min="7171" max="7171" width="15.7109375" style="143" bestFit="1" customWidth="1"/>
    <col min="7172" max="7172" width="19.85546875" style="143" bestFit="1" customWidth="1"/>
    <col min="7173" max="7416" width="9.140625" style="143"/>
    <col min="7417" max="7417" width="43" style="143" customWidth="1"/>
    <col min="7418" max="7418" width="1.42578125" style="143" customWidth="1"/>
    <col min="7419" max="7420" width="14.28515625" style="143" customWidth="1"/>
    <col min="7421" max="7421" width="15" style="143" bestFit="1" customWidth="1"/>
    <col min="7422" max="7422" width="1.42578125" style="143" customWidth="1"/>
    <col min="7423" max="7425" width="14.28515625" style="143" customWidth="1"/>
    <col min="7426" max="7426" width="1.42578125" style="143" customWidth="1"/>
    <col min="7427" max="7427" width="15.7109375" style="143" bestFit="1" customWidth="1"/>
    <col min="7428" max="7428" width="19.85546875" style="143" bestFit="1" customWidth="1"/>
    <col min="7429" max="7672" width="9.140625" style="143"/>
    <col min="7673" max="7673" width="43" style="143" customWidth="1"/>
    <col min="7674" max="7674" width="1.42578125" style="143" customWidth="1"/>
    <col min="7675" max="7676" width="14.28515625" style="143" customWidth="1"/>
    <col min="7677" max="7677" width="15" style="143" bestFit="1" customWidth="1"/>
    <col min="7678" max="7678" width="1.42578125" style="143" customWidth="1"/>
    <col min="7679" max="7681" width="14.28515625" style="143" customWidth="1"/>
    <col min="7682" max="7682" width="1.42578125" style="143" customWidth="1"/>
    <col min="7683" max="7683" width="15.7109375" style="143" bestFit="1" customWidth="1"/>
    <col min="7684" max="7684" width="19.85546875" style="143" bestFit="1" customWidth="1"/>
    <col min="7685" max="7928" width="9.140625" style="143"/>
    <col min="7929" max="7929" width="43" style="143" customWidth="1"/>
    <col min="7930" max="7930" width="1.42578125" style="143" customWidth="1"/>
    <col min="7931" max="7932" width="14.28515625" style="143" customWidth="1"/>
    <col min="7933" max="7933" width="15" style="143" bestFit="1" customWidth="1"/>
    <col min="7934" max="7934" width="1.42578125" style="143" customWidth="1"/>
    <col min="7935" max="7937" width="14.28515625" style="143" customWidth="1"/>
    <col min="7938" max="7938" width="1.42578125" style="143" customWidth="1"/>
    <col min="7939" max="7939" width="15.7109375" style="143" bestFit="1" customWidth="1"/>
    <col min="7940" max="7940" width="19.85546875" style="143" bestFit="1" customWidth="1"/>
    <col min="7941" max="8184" width="9.140625" style="143"/>
    <col min="8185" max="8185" width="43" style="143" customWidth="1"/>
    <col min="8186" max="8186" width="1.42578125" style="143" customWidth="1"/>
    <col min="8187" max="8188" width="14.28515625" style="143" customWidth="1"/>
    <col min="8189" max="8189" width="15" style="143" bestFit="1" customWidth="1"/>
    <col min="8190" max="8190" width="1.42578125" style="143" customWidth="1"/>
    <col min="8191" max="8193" width="14.28515625" style="143" customWidth="1"/>
    <col min="8194" max="8194" width="1.42578125" style="143" customWidth="1"/>
    <col min="8195" max="8195" width="15.7109375" style="143" bestFit="1" customWidth="1"/>
    <col min="8196" max="8196" width="19.85546875" style="143" bestFit="1" customWidth="1"/>
    <col min="8197" max="8440" width="9.140625" style="143"/>
    <col min="8441" max="8441" width="43" style="143" customWidth="1"/>
    <col min="8442" max="8442" width="1.42578125" style="143" customWidth="1"/>
    <col min="8443" max="8444" width="14.28515625" style="143" customWidth="1"/>
    <col min="8445" max="8445" width="15" style="143" bestFit="1" customWidth="1"/>
    <col min="8446" max="8446" width="1.42578125" style="143" customWidth="1"/>
    <col min="8447" max="8449" width="14.28515625" style="143" customWidth="1"/>
    <col min="8450" max="8450" width="1.42578125" style="143" customWidth="1"/>
    <col min="8451" max="8451" width="15.7109375" style="143" bestFit="1" customWidth="1"/>
    <col min="8452" max="8452" width="19.85546875" style="143" bestFit="1" customWidth="1"/>
    <col min="8453" max="8696" width="9.140625" style="143"/>
    <col min="8697" max="8697" width="43" style="143" customWidth="1"/>
    <col min="8698" max="8698" width="1.42578125" style="143" customWidth="1"/>
    <col min="8699" max="8700" width="14.28515625" style="143" customWidth="1"/>
    <col min="8701" max="8701" width="15" style="143" bestFit="1" customWidth="1"/>
    <col min="8702" max="8702" width="1.42578125" style="143" customWidth="1"/>
    <col min="8703" max="8705" width="14.28515625" style="143" customWidth="1"/>
    <col min="8706" max="8706" width="1.42578125" style="143" customWidth="1"/>
    <col min="8707" max="8707" width="15.7109375" style="143" bestFit="1" customWidth="1"/>
    <col min="8708" max="8708" width="19.85546875" style="143" bestFit="1" customWidth="1"/>
    <col min="8709" max="8952" width="9.140625" style="143"/>
    <col min="8953" max="8953" width="43" style="143" customWidth="1"/>
    <col min="8954" max="8954" width="1.42578125" style="143" customWidth="1"/>
    <col min="8955" max="8956" width="14.28515625" style="143" customWidth="1"/>
    <col min="8957" max="8957" width="15" style="143" bestFit="1" customWidth="1"/>
    <col min="8958" max="8958" width="1.42578125" style="143" customWidth="1"/>
    <col min="8959" max="8961" width="14.28515625" style="143" customWidth="1"/>
    <col min="8962" max="8962" width="1.42578125" style="143" customWidth="1"/>
    <col min="8963" max="8963" width="15.7109375" style="143" bestFit="1" customWidth="1"/>
    <col min="8964" max="8964" width="19.85546875" style="143" bestFit="1" customWidth="1"/>
    <col min="8965" max="9208" width="9.140625" style="143"/>
    <col min="9209" max="9209" width="43" style="143" customWidth="1"/>
    <col min="9210" max="9210" width="1.42578125" style="143" customWidth="1"/>
    <col min="9211" max="9212" width="14.28515625" style="143" customWidth="1"/>
    <col min="9213" max="9213" width="15" style="143" bestFit="1" customWidth="1"/>
    <col min="9214" max="9214" width="1.42578125" style="143" customWidth="1"/>
    <col min="9215" max="9217" width="14.28515625" style="143" customWidth="1"/>
    <col min="9218" max="9218" width="1.42578125" style="143" customWidth="1"/>
    <col min="9219" max="9219" width="15.7109375" style="143" bestFit="1" customWidth="1"/>
    <col min="9220" max="9220" width="19.85546875" style="143" bestFit="1" customWidth="1"/>
    <col min="9221" max="9464" width="9.140625" style="143"/>
    <col min="9465" max="9465" width="43" style="143" customWidth="1"/>
    <col min="9466" max="9466" width="1.42578125" style="143" customWidth="1"/>
    <col min="9467" max="9468" width="14.28515625" style="143" customWidth="1"/>
    <col min="9469" max="9469" width="15" style="143" bestFit="1" customWidth="1"/>
    <col min="9470" max="9470" width="1.42578125" style="143" customWidth="1"/>
    <col min="9471" max="9473" width="14.28515625" style="143" customWidth="1"/>
    <col min="9474" max="9474" width="1.42578125" style="143" customWidth="1"/>
    <col min="9475" max="9475" width="15.7109375" style="143" bestFit="1" customWidth="1"/>
    <col min="9476" max="9476" width="19.85546875" style="143" bestFit="1" customWidth="1"/>
    <col min="9477" max="9720" width="9.140625" style="143"/>
    <col min="9721" max="9721" width="43" style="143" customWidth="1"/>
    <col min="9722" max="9722" width="1.42578125" style="143" customWidth="1"/>
    <col min="9723" max="9724" width="14.28515625" style="143" customWidth="1"/>
    <col min="9725" max="9725" width="15" style="143" bestFit="1" customWidth="1"/>
    <col min="9726" max="9726" width="1.42578125" style="143" customWidth="1"/>
    <col min="9727" max="9729" width="14.28515625" style="143" customWidth="1"/>
    <col min="9730" max="9730" width="1.42578125" style="143" customWidth="1"/>
    <col min="9731" max="9731" width="15.7109375" style="143" bestFit="1" customWidth="1"/>
    <col min="9732" max="9732" width="19.85546875" style="143" bestFit="1" customWidth="1"/>
    <col min="9733" max="9976" width="9.140625" style="143"/>
    <col min="9977" max="9977" width="43" style="143" customWidth="1"/>
    <col min="9978" max="9978" width="1.42578125" style="143" customWidth="1"/>
    <col min="9979" max="9980" width="14.28515625" style="143" customWidth="1"/>
    <col min="9981" max="9981" width="15" style="143" bestFit="1" customWidth="1"/>
    <col min="9982" max="9982" width="1.42578125" style="143" customWidth="1"/>
    <col min="9983" max="9985" width="14.28515625" style="143" customWidth="1"/>
    <col min="9986" max="9986" width="1.42578125" style="143" customWidth="1"/>
    <col min="9987" max="9987" width="15.7109375" style="143" bestFit="1" customWidth="1"/>
    <col min="9988" max="9988" width="19.85546875" style="143" bestFit="1" customWidth="1"/>
    <col min="9989" max="10232" width="9.140625" style="143"/>
    <col min="10233" max="10233" width="43" style="143" customWidth="1"/>
    <col min="10234" max="10234" width="1.42578125" style="143" customWidth="1"/>
    <col min="10235" max="10236" width="14.28515625" style="143" customWidth="1"/>
    <col min="10237" max="10237" width="15" style="143" bestFit="1" customWidth="1"/>
    <col min="10238" max="10238" width="1.42578125" style="143" customWidth="1"/>
    <col min="10239" max="10241" width="14.28515625" style="143" customWidth="1"/>
    <col min="10242" max="10242" width="1.42578125" style="143" customWidth="1"/>
    <col min="10243" max="10243" width="15.7109375" style="143" bestFit="1" customWidth="1"/>
    <col min="10244" max="10244" width="19.85546875" style="143" bestFit="1" customWidth="1"/>
    <col min="10245" max="10488" width="9.140625" style="143"/>
    <col min="10489" max="10489" width="43" style="143" customWidth="1"/>
    <col min="10490" max="10490" width="1.42578125" style="143" customWidth="1"/>
    <col min="10491" max="10492" width="14.28515625" style="143" customWidth="1"/>
    <col min="10493" max="10493" width="15" style="143" bestFit="1" customWidth="1"/>
    <col min="10494" max="10494" width="1.42578125" style="143" customWidth="1"/>
    <col min="10495" max="10497" width="14.28515625" style="143" customWidth="1"/>
    <col min="10498" max="10498" width="1.42578125" style="143" customWidth="1"/>
    <col min="10499" max="10499" width="15.7109375" style="143" bestFit="1" customWidth="1"/>
    <col min="10500" max="10500" width="19.85546875" style="143" bestFit="1" customWidth="1"/>
    <col min="10501" max="10744" width="9.140625" style="143"/>
    <col min="10745" max="10745" width="43" style="143" customWidth="1"/>
    <col min="10746" max="10746" width="1.42578125" style="143" customWidth="1"/>
    <col min="10747" max="10748" width="14.28515625" style="143" customWidth="1"/>
    <col min="10749" max="10749" width="15" style="143" bestFit="1" customWidth="1"/>
    <col min="10750" max="10750" width="1.42578125" style="143" customWidth="1"/>
    <col min="10751" max="10753" width="14.28515625" style="143" customWidth="1"/>
    <col min="10754" max="10754" width="1.42578125" style="143" customWidth="1"/>
    <col min="10755" max="10755" width="15.7109375" style="143" bestFit="1" customWidth="1"/>
    <col min="10756" max="10756" width="19.85546875" style="143" bestFit="1" customWidth="1"/>
    <col min="10757" max="11000" width="9.140625" style="143"/>
    <col min="11001" max="11001" width="43" style="143" customWidth="1"/>
    <col min="11002" max="11002" width="1.42578125" style="143" customWidth="1"/>
    <col min="11003" max="11004" width="14.28515625" style="143" customWidth="1"/>
    <col min="11005" max="11005" width="15" style="143" bestFit="1" customWidth="1"/>
    <col min="11006" max="11006" width="1.42578125" style="143" customWidth="1"/>
    <col min="11007" max="11009" width="14.28515625" style="143" customWidth="1"/>
    <col min="11010" max="11010" width="1.42578125" style="143" customWidth="1"/>
    <col min="11011" max="11011" width="15.7109375" style="143" bestFit="1" customWidth="1"/>
    <col min="11012" max="11012" width="19.85546875" style="143" bestFit="1" customWidth="1"/>
    <col min="11013" max="11256" width="9.140625" style="143"/>
    <col min="11257" max="11257" width="43" style="143" customWidth="1"/>
    <col min="11258" max="11258" width="1.42578125" style="143" customWidth="1"/>
    <col min="11259" max="11260" width="14.28515625" style="143" customWidth="1"/>
    <col min="11261" max="11261" width="15" style="143" bestFit="1" customWidth="1"/>
    <col min="11262" max="11262" width="1.42578125" style="143" customWidth="1"/>
    <col min="11263" max="11265" width="14.28515625" style="143" customWidth="1"/>
    <col min="11266" max="11266" width="1.42578125" style="143" customWidth="1"/>
    <col min="11267" max="11267" width="15.7109375" style="143" bestFit="1" customWidth="1"/>
    <col min="11268" max="11268" width="19.85546875" style="143" bestFit="1" customWidth="1"/>
    <col min="11269" max="11512" width="9.140625" style="143"/>
    <col min="11513" max="11513" width="43" style="143" customWidth="1"/>
    <col min="11514" max="11514" width="1.42578125" style="143" customWidth="1"/>
    <col min="11515" max="11516" width="14.28515625" style="143" customWidth="1"/>
    <col min="11517" max="11517" width="15" style="143" bestFit="1" customWidth="1"/>
    <col min="11518" max="11518" width="1.42578125" style="143" customWidth="1"/>
    <col min="11519" max="11521" width="14.28515625" style="143" customWidth="1"/>
    <col min="11522" max="11522" width="1.42578125" style="143" customWidth="1"/>
    <col min="11523" max="11523" width="15.7109375" style="143" bestFit="1" customWidth="1"/>
    <col min="11524" max="11524" width="19.85546875" style="143" bestFit="1" customWidth="1"/>
    <col min="11525" max="11768" width="9.140625" style="143"/>
    <col min="11769" max="11769" width="43" style="143" customWidth="1"/>
    <col min="11770" max="11770" width="1.42578125" style="143" customWidth="1"/>
    <col min="11771" max="11772" width="14.28515625" style="143" customWidth="1"/>
    <col min="11773" max="11773" width="15" style="143" bestFit="1" customWidth="1"/>
    <col min="11774" max="11774" width="1.42578125" style="143" customWidth="1"/>
    <col min="11775" max="11777" width="14.28515625" style="143" customWidth="1"/>
    <col min="11778" max="11778" width="1.42578125" style="143" customWidth="1"/>
    <col min="11779" max="11779" width="15.7109375" style="143" bestFit="1" customWidth="1"/>
    <col min="11780" max="11780" width="19.85546875" style="143" bestFit="1" customWidth="1"/>
    <col min="11781" max="12024" width="9.140625" style="143"/>
    <col min="12025" max="12025" width="43" style="143" customWidth="1"/>
    <col min="12026" max="12026" width="1.42578125" style="143" customWidth="1"/>
    <col min="12027" max="12028" width="14.28515625" style="143" customWidth="1"/>
    <col min="12029" max="12029" width="15" style="143" bestFit="1" customWidth="1"/>
    <col min="12030" max="12030" width="1.42578125" style="143" customWidth="1"/>
    <col min="12031" max="12033" width="14.28515625" style="143" customWidth="1"/>
    <col min="12034" max="12034" width="1.42578125" style="143" customWidth="1"/>
    <col min="12035" max="12035" width="15.7109375" style="143" bestFit="1" customWidth="1"/>
    <col min="12036" max="12036" width="19.85546875" style="143" bestFit="1" customWidth="1"/>
    <col min="12037" max="12280" width="9.140625" style="143"/>
    <col min="12281" max="12281" width="43" style="143" customWidth="1"/>
    <col min="12282" max="12282" width="1.42578125" style="143" customWidth="1"/>
    <col min="12283" max="12284" width="14.28515625" style="143" customWidth="1"/>
    <col min="12285" max="12285" width="15" style="143" bestFit="1" customWidth="1"/>
    <col min="12286" max="12286" width="1.42578125" style="143" customWidth="1"/>
    <col min="12287" max="12289" width="14.28515625" style="143" customWidth="1"/>
    <col min="12290" max="12290" width="1.42578125" style="143" customWidth="1"/>
    <col min="12291" max="12291" width="15.7109375" style="143" bestFit="1" customWidth="1"/>
    <col min="12292" max="12292" width="19.85546875" style="143" bestFit="1" customWidth="1"/>
    <col min="12293" max="12536" width="9.140625" style="143"/>
    <col min="12537" max="12537" width="43" style="143" customWidth="1"/>
    <col min="12538" max="12538" width="1.42578125" style="143" customWidth="1"/>
    <col min="12539" max="12540" width="14.28515625" style="143" customWidth="1"/>
    <col min="12541" max="12541" width="15" style="143" bestFit="1" customWidth="1"/>
    <col min="12542" max="12542" width="1.42578125" style="143" customWidth="1"/>
    <col min="12543" max="12545" width="14.28515625" style="143" customWidth="1"/>
    <col min="12546" max="12546" width="1.42578125" style="143" customWidth="1"/>
    <col min="12547" max="12547" width="15.7109375" style="143" bestFit="1" customWidth="1"/>
    <col min="12548" max="12548" width="19.85546875" style="143" bestFit="1" customWidth="1"/>
    <col min="12549" max="12792" width="9.140625" style="143"/>
    <col min="12793" max="12793" width="43" style="143" customWidth="1"/>
    <col min="12794" max="12794" width="1.42578125" style="143" customWidth="1"/>
    <col min="12795" max="12796" width="14.28515625" style="143" customWidth="1"/>
    <col min="12797" max="12797" width="15" style="143" bestFit="1" customWidth="1"/>
    <col min="12798" max="12798" width="1.42578125" style="143" customWidth="1"/>
    <col min="12799" max="12801" width="14.28515625" style="143" customWidth="1"/>
    <col min="12802" max="12802" width="1.42578125" style="143" customWidth="1"/>
    <col min="12803" max="12803" width="15.7109375" style="143" bestFit="1" customWidth="1"/>
    <col min="12804" max="12804" width="19.85546875" style="143" bestFit="1" customWidth="1"/>
    <col min="12805" max="13048" width="9.140625" style="143"/>
    <col min="13049" max="13049" width="43" style="143" customWidth="1"/>
    <col min="13050" max="13050" width="1.42578125" style="143" customWidth="1"/>
    <col min="13051" max="13052" width="14.28515625" style="143" customWidth="1"/>
    <col min="13053" max="13053" width="15" style="143" bestFit="1" customWidth="1"/>
    <col min="13054" max="13054" width="1.42578125" style="143" customWidth="1"/>
    <col min="13055" max="13057" width="14.28515625" style="143" customWidth="1"/>
    <col min="13058" max="13058" width="1.42578125" style="143" customWidth="1"/>
    <col min="13059" max="13059" width="15.7109375" style="143" bestFit="1" customWidth="1"/>
    <col min="13060" max="13060" width="19.85546875" style="143" bestFit="1" customWidth="1"/>
    <col min="13061" max="13304" width="9.140625" style="143"/>
    <col min="13305" max="13305" width="43" style="143" customWidth="1"/>
    <col min="13306" max="13306" width="1.42578125" style="143" customWidth="1"/>
    <col min="13307" max="13308" width="14.28515625" style="143" customWidth="1"/>
    <col min="13309" max="13309" width="15" style="143" bestFit="1" customWidth="1"/>
    <col min="13310" max="13310" width="1.42578125" style="143" customWidth="1"/>
    <col min="13311" max="13313" width="14.28515625" style="143" customWidth="1"/>
    <col min="13314" max="13314" width="1.42578125" style="143" customWidth="1"/>
    <col min="13315" max="13315" width="15.7109375" style="143" bestFit="1" customWidth="1"/>
    <col min="13316" max="13316" width="19.85546875" style="143" bestFit="1" customWidth="1"/>
    <col min="13317" max="13560" width="9.140625" style="143"/>
    <col min="13561" max="13561" width="43" style="143" customWidth="1"/>
    <col min="13562" max="13562" width="1.42578125" style="143" customWidth="1"/>
    <col min="13563" max="13564" width="14.28515625" style="143" customWidth="1"/>
    <col min="13565" max="13565" width="15" style="143" bestFit="1" customWidth="1"/>
    <col min="13566" max="13566" width="1.42578125" style="143" customWidth="1"/>
    <col min="13567" max="13569" width="14.28515625" style="143" customWidth="1"/>
    <col min="13570" max="13570" width="1.42578125" style="143" customWidth="1"/>
    <col min="13571" max="13571" width="15.7109375" style="143" bestFit="1" customWidth="1"/>
    <col min="13572" max="13572" width="19.85546875" style="143" bestFit="1" customWidth="1"/>
    <col min="13573" max="13816" width="9.140625" style="143"/>
    <col min="13817" max="13817" width="43" style="143" customWidth="1"/>
    <col min="13818" max="13818" width="1.42578125" style="143" customWidth="1"/>
    <col min="13819" max="13820" width="14.28515625" style="143" customWidth="1"/>
    <col min="13821" max="13821" width="15" style="143" bestFit="1" customWidth="1"/>
    <col min="13822" max="13822" width="1.42578125" style="143" customWidth="1"/>
    <col min="13823" max="13825" width="14.28515625" style="143" customWidth="1"/>
    <col min="13826" max="13826" width="1.42578125" style="143" customWidth="1"/>
    <col min="13827" max="13827" width="15.7109375" style="143" bestFit="1" customWidth="1"/>
    <col min="13828" max="13828" width="19.85546875" style="143" bestFit="1" customWidth="1"/>
    <col min="13829" max="14072" width="9.140625" style="143"/>
    <col min="14073" max="14073" width="43" style="143" customWidth="1"/>
    <col min="14074" max="14074" width="1.42578125" style="143" customWidth="1"/>
    <col min="14075" max="14076" width="14.28515625" style="143" customWidth="1"/>
    <col min="14077" max="14077" width="15" style="143" bestFit="1" customWidth="1"/>
    <col min="14078" max="14078" width="1.42578125" style="143" customWidth="1"/>
    <col min="14079" max="14081" width="14.28515625" style="143" customWidth="1"/>
    <col min="14082" max="14082" width="1.42578125" style="143" customWidth="1"/>
    <col min="14083" max="14083" width="15.7109375" style="143" bestFit="1" customWidth="1"/>
    <col min="14084" max="14084" width="19.85546875" style="143" bestFit="1" customWidth="1"/>
    <col min="14085" max="14328" width="9.140625" style="143"/>
    <col min="14329" max="14329" width="43" style="143" customWidth="1"/>
    <col min="14330" max="14330" width="1.42578125" style="143" customWidth="1"/>
    <col min="14331" max="14332" width="14.28515625" style="143" customWidth="1"/>
    <col min="14333" max="14333" width="15" style="143" bestFit="1" customWidth="1"/>
    <col min="14334" max="14334" width="1.42578125" style="143" customWidth="1"/>
    <col min="14335" max="14337" width="14.28515625" style="143" customWidth="1"/>
    <col min="14338" max="14338" width="1.42578125" style="143" customWidth="1"/>
    <col min="14339" max="14339" width="15.7109375" style="143" bestFit="1" customWidth="1"/>
    <col min="14340" max="14340" width="19.85546875" style="143" bestFit="1" customWidth="1"/>
    <col min="14341" max="14584" width="9.140625" style="143"/>
    <col min="14585" max="14585" width="43" style="143" customWidth="1"/>
    <col min="14586" max="14586" width="1.42578125" style="143" customWidth="1"/>
    <col min="14587" max="14588" width="14.28515625" style="143" customWidth="1"/>
    <col min="14589" max="14589" width="15" style="143" bestFit="1" customWidth="1"/>
    <col min="14590" max="14590" width="1.42578125" style="143" customWidth="1"/>
    <col min="14591" max="14593" width="14.28515625" style="143" customWidth="1"/>
    <col min="14594" max="14594" width="1.42578125" style="143" customWidth="1"/>
    <col min="14595" max="14595" width="15.7109375" style="143" bestFit="1" customWidth="1"/>
    <col min="14596" max="14596" width="19.85546875" style="143" bestFit="1" customWidth="1"/>
    <col min="14597" max="14840" width="9.140625" style="143"/>
    <col min="14841" max="14841" width="43" style="143" customWidth="1"/>
    <col min="14842" max="14842" width="1.42578125" style="143" customWidth="1"/>
    <col min="14843" max="14844" width="14.28515625" style="143" customWidth="1"/>
    <col min="14845" max="14845" width="15" style="143" bestFit="1" customWidth="1"/>
    <col min="14846" max="14846" width="1.42578125" style="143" customWidth="1"/>
    <col min="14847" max="14849" width="14.28515625" style="143" customWidth="1"/>
    <col min="14850" max="14850" width="1.42578125" style="143" customWidth="1"/>
    <col min="14851" max="14851" width="15.7109375" style="143" bestFit="1" customWidth="1"/>
    <col min="14852" max="14852" width="19.85546875" style="143" bestFit="1" customWidth="1"/>
    <col min="14853" max="15096" width="9.140625" style="143"/>
    <col min="15097" max="15097" width="43" style="143" customWidth="1"/>
    <col min="15098" max="15098" width="1.42578125" style="143" customWidth="1"/>
    <col min="15099" max="15100" width="14.28515625" style="143" customWidth="1"/>
    <col min="15101" max="15101" width="15" style="143" bestFit="1" customWidth="1"/>
    <col min="15102" max="15102" width="1.42578125" style="143" customWidth="1"/>
    <col min="15103" max="15105" width="14.28515625" style="143" customWidth="1"/>
    <col min="15106" max="15106" width="1.42578125" style="143" customWidth="1"/>
    <col min="15107" max="15107" width="15.7109375" style="143" bestFit="1" customWidth="1"/>
    <col min="15108" max="15108" width="19.85546875" style="143" bestFit="1" customWidth="1"/>
    <col min="15109" max="15352" width="9.140625" style="143"/>
    <col min="15353" max="15353" width="43" style="143" customWidth="1"/>
    <col min="15354" max="15354" width="1.42578125" style="143" customWidth="1"/>
    <col min="15355" max="15356" width="14.28515625" style="143" customWidth="1"/>
    <col min="15357" max="15357" width="15" style="143" bestFit="1" customWidth="1"/>
    <col min="15358" max="15358" width="1.42578125" style="143" customWidth="1"/>
    <col min="15359" max="15361" width="14.28515625" style="143" customWidth="1"/>
    <col min="15362" max="15362" width="1.42578125" style="143" customWidth="1"/>
    <col min="15363" max="15363" width="15.7109375" style="143" bestFit="1" customWidth="1"/>
    <col min="15364" max="15364" width="19.85546875" style="143" bestFit="1" customWidth="1"/>
    <col min="15365" max="15608" width="9.140625" style="143"/>
    <col min="15609" max="15609" width="43" style="143" customWidth="1"/>
    <col min="15610" max="15610" width="1.42578125" style="143" customWidth="1"/>
    <col min="15611" max="15612" width="14.28515625" style="143" customWidth="1"/>
    <col min="15613" max="15613" width="15" style="143" bestFit="1" customWidth="1"/>
    <col min="15614" max="15614" width="1.42578125" style="143" customWidth="1"/>
    <col min="15615" max="15617" width="14.28515625" style="143" customWidth="1"/>
    <col min="15618" max="15618" width="1.42578125" style="143" customWidth="1"/>
    <col min="15619" max="15619" width="15.7109375" style="143" bestFit="1" customWidth="1"/>
    <col min="15620" max="15620" width="19.85546875" style="143" bestFit="1" customWidth="1"/>
    <col min="15621" max="15864" width="9.140625" style="143"/>
    <col min="15865" max="15865" width="43" style="143" customWidth="1"/>
    <col min="15866" max="15866" width="1.42578125" style="143" customWidth="1"/>
    <col min="15867" max="15868" width="14.28515625" style="143" customWidth="1"/>
    <col min="15869" max="15869" width="15" style="143" bestFit="1" customWidth="1"/>
    <col min="15870" max="15870" width="1.42578125" style="143" customWidth="1"/>
    <col min="15871" max="15873" width="14.28515625" style="143" customWidth="1"/>
    <col min="15874" max="15874" width="1.42578125" style="143" customWidth="1"/>
    <col min="15875" max="15875" width="15.7109375" style="143" bestFit="1" customWidth="1"/>
    <col min="15876" max="15876" width="19.85546875" style="143" bestFit="1" customWidth="1"/>
    <col min="15877" max="16120" width="9.140625" style="143"/>
    <col min="16121" max="16121" width="43" style="143" customWidth="1"/>
    <col min="16122" max="16122" width="1.42578125" style="143" customWidth="1"/>
    <col min="16123" max="16124" width="14.28515625" style="143" customWidth="1"/>
    <col min="16125" max="16125" width="15" style="143" bestFit="1" customWidth="1"/>
    <col min="16126" max="16126" width="1.42578125" style="143" customWidth="1"/>
    <col min="16127" max="16129" width="14.28515625" style="143" customWidth="1"/>
    <col min="16130" max="16130" width="1.42578125" style="143" customWidth="1"/>
    <col min="16131" max="16131" width="15.7109375" style="143" bestFit="1" customWidth="1"/>
    <col min="16132" max="16132" width="19.85546875" style="143" bestFit="1" customWidth="1"/>
    <col min="16133" max="16384" width="9.140625" style="143"/>
  </cols>
  <sheetData>
    <row r="1" spans="1:12" ht="18" x14ac:dyDescent="0.3">
      <c r="A1" s="639" t="s">
        <v>134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</row>
    <row r="2" spans="1:12" s="21" customFormat="1" ht="18" x14ac:dyDescent="0.3">
      <c r="A2" s="636" t="s">
        <v>246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</row>
    <row r="3" spans="1:12" ht="15.75" customHeight="1" x14ac:dyDescent="0.3">
      <c r="A3" s="645" t="s">
        <v>5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</row>
    <row r="4" spans="1:12" ht="12.75" customHeight="1" x14ac:dyDescent="0.3">
      <c r="A4" s="145"/>
      <c r="B4" s="145"/>
      <c r="E4" s="147"/>
      <c r="F4" s="145"/>
      <c r="I4" s="149"/>
      <c r="J4" s="144"/>
      <c r="K4" s="144"/>
      <c r="L4" s="144"/>
    </row>
    <row r="5" spans="1:12" s="151" customFormat="1" ht="18" x14ac:dyDescent="0.3">
      <c r="A5" s="150"/>
      <c r="C5" s="152" t="s">
        <v>11</v>
      </c>
      <c r="D5" s="153"/>
      <c r="E5" s="154"/>
      <c r="F5" s="155"/>
      <c r="G5" s="152" t="s">
        <v>12</v>
      </c>
      <c r="H5" s="156"/>
      <c r="I5" s="157"/>
      <c r="J5" s="158"/>
      <c r="K5" s="159"/>
      <c r="L5" s="160"/>
    </row>
    <row r="6" spans="1:12" s="166" customFormat="1" ht="44.25" customHeight="1" x14ac:dyDescent="0.3">
      <c r="A6" s="643" t="s">
        <v>106</v>
      </c>
      <c r="B6" s="161"/>
      <c r="C6" s="29" t="s">
        <v>14</v>
      </c>
      <c r="D6" s="30" t="s">
        <v>15</v>
      </c>
      <c r="E6" s="31" t="s">
        <v>16</v>
      </c>
      <c r="F6" s="162"/>
      <c r="G6" s="32" t="s">
        <v>14</v>
      </c>
      <c r="H6" s="33" t="s">
        <v>15</v>
      </c>
      <c r="I6" s="34" t="s">
        <v>16</v>
      </c>
      <c r="J6" s="163"/>
      <c r="K6" s="164" t="s">
        <v>17</v>
      </c>
      <c r="L6" s="165" t="s">
        <v>18</v>
      </c>
    </row>
    <row r="7" spans="1:12" s="151" customFormat="1" x14ac:dyDescent="0.3">
      <c r="A7" s="644"/>
      <c r="B7" s="155"/>
      <c r="C7" s="39" t="s">
        <v>19</v>
      </c>
      <c r="D7" s="40" t="s">
        <v>19</v>
      </c>
      <c r="E7" s="41" t="s">
        <v>20</v>
      </c>
      <c r="F7" s="42"/>
      <c r="G7" s="39" t="s">
        <v>19</v>
      </c>
      <c r="H7" s="40" t="s">
        <v>19</v>
      </c>
      <c r="I7" s="41" t="s">
        <v>20</v>
      </c>
      <c r="J7" s="167"/>
      <c r="K7" s="168" t="s">
        <v>21</v>
      </c>
      <c r="L7" s="169" t="s">
        <v>21</v>
      </c>
    </row>
    <row r="8" spans="1:12" s="212" customFormat="1" ht="22.5" customHeight="1" x14ac:dyDescent="0.3">
      <c r="A8" s="209" t="s">
        <v>107</v>
      </c>
      <c r="B8" s="210"/>
      <c r="C8" s="138">
        <v>32</v>
      </c>
      <c r="D8" s="138">
        <v>74</v>
      </c>
      <c r="E8" s="138">
        <v>2114135</v>
      </c>
      <c r="F8" s="139"/>
      <c r="G8" s="138">
        <v>7</v>
      </c>
      <c r="H8" s="138">
        <v>17</v>
      </c>
      <c r="I8" s="138">
        <v>440165</v>
      </c>
      <c r="J8" s="211"/>
      <c r="K8" s="211">
        <f t="shared" ref="K8:K34" si="0">G8/C8*100</f>
        <v>21.875</v>
      </c>
      <c r="L8" s="211">
        <f t="shared" ref="L8:L34" si="1">I8/E8*100</f>
        <v>20.82009900030036</v>
      </c>
    </row>
    <row r="9" spans="1:12" s="212" customFormat="1" ht="22.5" customHeight="1" x14ac:dyDescent="0.3">
      <c r="A9" s="209" t="s">
        <v>108</v>
      </c>
      <c r="B9" s="210"/>
      <c r="C9" s="138">
        <v>13</v>
      </c>
      <c r="D9" s="138">
        <v>24</v>
      </c>
      <c r="E9" s="138">
        <v>866905</v>
      </c>
      <c r="F9" s="139"/>
      <c r="G9" s="138">
        <v>3</v>
      </c>
      <c r="H9" s="138">
        <v>6</v>
      </c>
      <c r="I9" s="138">
        <v>187601</v>
      </c>
      <c r="J9" s="211"/>
      <c r="K9" s="211">
        <f t="shared" si="0"/>
        <v>23.076923076923077</v>
      </c>
      <c r="L9" s="211">
        <f t="shared" si="1"/>
        <v>21.640318143279831</v>
      </c>
    </row>
    <row r="10" spans="1:12" s="212" customFormat="1" ht="44.25" customHeight="1" x14ac:dyDescent="0.3">
      <c r="A10" s="209" t="s">
        <v>109</v>
      </c>
      <c r="B10" s="210"/>
      <c r="C10" s="138">
        <v>8</v>
      </c>
      <c r="D10" s="138">
        <v>9</v>
      </c>
      <c r="E10" s="138">
        <v>425236</v>
      </c>
      <c r="F10" s="139"/>
      <c r="G10" s="138">
        <v>2</v>
      </c>
      <c r="H10" s="138">
        <v>2</v>
      </c>
      <c r="I10" s="138">
        <v>92182</v>
      </c>
      <c r="J10" s="211"/>
      <c r="K10" s="211">
        <f t="shared" si="0"/>
        <v>25</v>
      </c>
      <c r="L10" s="211">
        <f t="shared" si="1"/>
        <v>21.677844773255323</v>
      </c>
    </row>
    <row r="11" spans="1:12" s="212" customFormat="1" ht="44.25" customHeight="1" x14ac:dyDescent="0.3">
      <c r="A11" s="209" t="s">
        <v>110</v>
      </c>
      <c r="B11" s="210"/>
      <c r="C11" s="138">
        <v>40</v>
      </c>
      <c r="D11" s="138">
        <v>89</v>
      </c>
      <c r="E11" s="138">
        <v>2365865</v>
      </c>
      <c r="F11" s="139"/>
      <c r="G11" s="138">
        <v>6</v>
      </c>
      <c r="H11" s="138">
        <v>20</v>
      </c>
      <c r="I11" s="138">
        <v>359617.9</v>
      </c>
      <c r="J11" s="211"/>
      <c r="K11" s="211">
        <f t="shared" si="0"/>
        <v>15</v>
      </c>
      <c r="L11" s="211">
        <f t="shared" si="1"/>
        <v>15.200271359523896</v>
      </c>
    </row>
    <row r="12" spans="1:12" s="212" customFormat="1" ht="22.5" customHeight="1" x14ac:dyDescent="0.3">
      <c r="A12" s="209" t="s">
        <v>111</v>
      </c>
      <c r="B12" s="210"/>
      <c r="C12" s="138">
        <v>19</v>
      </c>
      <c r="D12" s="138">
        <v>46</v>
      </c>
      <c r="E12" s="138">
        <v>1271566</v>
      </c>
      <c r="F12" s="139"/>
      <c r="G12" s="138">
        <v>6</v>
      </c>
      <c r="H12" s="138">
        <v>23</v>
      </c>
      <c r="I12" s="138">
        <v>406272.08</v>
      </c>
      <c r="J12" s="211"/>
      <c r="K12" s="211">
        <f t="shared" si="0"/>
        <v>31.578947368421051</v>
      </c>
      <c r="L12" s="211">
        <f t="shared" si="1"/>
        <v>31.950530290995516</v>
      </c>
    </row>
    <row r="13" spans="1:12" s="212" customFormat="1" ht="22.5" customHeight="1" x14ac:dyDescent="0.3">
      <c r="A13" s="209" t="s">
        <v>112</v>
      </c>
      <c r="B13" s="210"/>
      <c r="C13" s="138">
        <v>6</v>
      </c>
      <c r="D13" s="138">
        <v>9</v>
      </c>
      <c r="E13" s="138">
        <v>394319</v>
      </c>
      <c r="F13" s="139"/>
      <c r="G13" s="138">
        <v>1</v>
      </c>
      <c r="H13" s="138">
        <v>3</v>
      </c>
      <c r="I13" s="138">
        <v>74995</v>
      </c>
      <c r="J13" s="211"/>
      <c r="K13" s="211">
        <f t="shared" si="0"/>
        <v>16.666666666666664</v>
      </c>
      <c r="L13" s="211">
        <f t="shared" si="1"/>
        <v>19.018865436359903</v>
      </c>
    </row>
    <row r="14" spans="1:12" s="212" customFormat="1" ht="22.5" customHeight="1" x14ac:dyDescent="0.3">
      <c r="A14" s="209" t="s">
        <v>113</v>
      </c>
      <c r="B14" s="210"/>
      <c r="C14" s="138">
        <v>81</v>
      </c>
      <c r="D14" s="138">
        <v>166</v>
      </c>
      <c r="E14" s="138">
        <v>4309171</v>
      </c>
      <c r="F14" s="139"/>
      <c r="G14" s="138">
        <v>22</v>
      </c>
      <c r="H14" s="138">
        <v>41</v>
      </c>
      <c r="I14" s="138">
        <v>1056032</v>
      </c>
      <c r="J14" s="211"/>
      <c r="K14" s="211">
        <f t="shared" si="0"/>
        <v>27.160493827160494</v>
      </c>
      <c r="L14" s="211">
        <f t="shared" si="1"/>
        <v>24.506616237786805</v>
      </c>
    </row>
    <row r="15" spans="1:12" s="212" customFormat="1" ht="22.5" customHeight="1" x14ac:dyDescent="0.3">
      <c r="A15" s="209" t="s">
        <v>114</v>
      </c>
      <c r="B15" s="210"/>
      <c r="C15" s="138">
        <v>166</v>
      </c>
      <c r="D15" s="138">
        <v>408</v>
      </c>
      <c r="E15" s="138">
        <v>10705375</v>
      </c>
      <c r="F15" s="139"/>
      <c r="G15" s="138">
        <v>29</v>
      </c>
      <c r="H15" s="138">
        <v>88</v>
      </c>
      <c r="I15" s="138">
        <v>1843999</v>
      </c>
      <c r="J15" s="211"/>
      <c r="K15" s="211">
        <f t="shared" si="0"/>
        <v>17.46987951807229</v>
      </c>
      <c r="L15" s="211">
        <f t="shared" si="1"/>
        <v>17.224982777343158</v>
      </c>
    </row>
    <row r="16" spans="1:12" s="212" customFormat="1" ht="22.5" customHeight="1" x14ac:dyDescent="0.3">
      <c r="A16" s="209" t="s">
        <v>115</v>
      </c>
      <c r="B16" s="210"/>
      <c r="C16" s="138">
        <v>72</v>
      </c>
      <c r="D16" s="138">
        <v>136</v>
      </c>
      <c r="E16" s="138">
        <v>4242283</v>
      </c>
      <c r="F16" s="139"/>
      <c r="G16" s="138">
        <v>20</v>
      </c>
      <c r="H16" s="138">
        <v>40</v>
      </c>
      <c r="I16" s="138">
        <v>1131014.7000000002</v>
      </c>
      <c r="J16" s="211"/>
      <c r="K16" s="211">
        <f t="shared" si="0"/>
        <v>27.777777777777779</v>
      </c>
      <c r="L16" s="211">
        <f t="shared" si="1"/>
        <v>26.660519819163415</v>
      </c>
    </row>
    <row r="17" spans="1:12" s="212" customFormat="1" ht="22.5" customHeight="1" x14ac:dyDescent="0.3">
      <c r="A17" s="209" t="s">
        <v>116</v>
      </c>
      <c r="B17" s="210"/>
      <c r="C17" s="138">
        <v>1</v>
      </c>
      <c r="D17" s="138">
        <v>1</v>
      </c>
      <c r="E17" s="138">
        <v>53771</v>
      </c>
      <c r="F17" s="139"/>
      <c r="G17" s="138">
        <v>0</v>
      </c>
      <c r="H17" s="138">
        <v>0</v>
      </c>
      <c r="I17" s="138">
        <v>0</v>
      </c>
      <c r="J17" s="211"/>
      <c r="K17" s="211">
        <f t="shared" si="0"/>
        <v>0</v>
      </c>
      <c r="L17" s="211">
        <f t="shared" si="1"/>
        <v>0</v>
      </c>
    </row>
    <row r="18" spans="1:12" s="212" customFormat="1" ht="22.5" customHeight="1" x14ac:dyDescent="0.3">
      <c r="A18" s="209" t="s">
        <v>117</v>
      </c>
      <c r="B18" s="210"/>
      <c r="C18" s="138">
        <v>44</v>
      </c>
      <c r="D18" s="138">
        <v>79</v>
      </c>
      <c r="E18" s="138">
        <v>2899936</v>
      </c>
      <c r="F18" s="139"/>
      <c r="G18" s="138">
        <v>17</v>
      </c>
      <c r="H18" s="138">
        <v>32</v>
      </c>
      <c r="I18" s="138">
        <v>1094949</v>
      </c>
      <c r="J18" s="211"/>
      <c r="K18" s="211">
        <f t="shared" si="0"/>
        <v>38.636363636363633</v>
      </c>
      <c r="L18" s="211">
        <f t="shared" si="1"/>
        <v>37.757695342242037</v>
      </c>
    </row>
    <row r="19" spans="1:12" s="212" customFormat="1" ht="22.5" customHeight="1" x14ac:dyDescent="0.3">
      <c r="A19" s="209" t="s">
        <v>118</v>
      </c>
      <c r="B19" s="210"/>
      <c r="C19" s="138">
        <v>66</v>
      </c>
      <c r="D19" s="138">
        <v>93</v>
      </c>
      <c r="E19" s="138">
        <v>3512451</v>
      </c>
      <c r="F19" s="139"/>
      <c r="G19" s="138">
        <v>20</v>
      </c>
      <c r="H19" s="138">
        <v>28</v>
      </c>
      <c r="I19" s="138">
        <v>1025792.2</v>
      </c>
      <c r="J19" s="211"/>
      <c r="K19" s="211">
        <f t="shared" si="0"/>
        <v>30.303030303030305</v>
      </c>
      <c r="L19" s="211">
        <f t="shared" si="1"/>
        <v>29.204455805931527</v>
      </c>
    </row>
    <row r="20" spans="1:12" s="212" customFormat="1" ht="22.5" customHeight="1" x14ac:dyDescent="0.3">
      <c r="A20" s="209" t="s">
        <v>119</v>
      </c>
      <c r="B20" s="210"/>
      <c r="C20" s="138">
        <v>5</v>
      </c>
      <c r="D20" s="138">
        <v>12</v>
      </c>
      <c r="E20" s="138">
        <v>334587</v>
      </c>
      <c r="F20" s="139"/>
      <c r="G20" s="138">
        <v>1</v>
      </c>
      <c r="H20" s="138">
        <v>1</v>
      </c>
      <c r="I20" s="138">
        <v>41857</v>
      </c>
      <c r="J20" s="211"/>
      <c r="K20" s="211">
        <f t="shared" si="0"/>
        <v>20</v>
      </c>
      <c r="L20" s="211">
        <f t="shared" si="1"/>
        <v>12.510049703066766</v>
      </c>
    </row>
    <row r="21" spans="1:12" s="212" customFormat="1" ht="45.75" customHeight="1" x14ac:dyDescent="0.3">
      <c r="A21" s="209" t="s">
        <v>120</v>
      </c>
      <c r="B21" s="210"/>
      <c r="C21" s="138">
        <v>12</v>
      </c>
      <c r="D21" s="138">
        <v>20</v>
      </c>
      <c r="E21" s="138">
        <v>766807</v>
      </c>
      <c r="F21" s="139"/>
      <c r="G21" s="138">
        <v>4</v>
      </c>
      <c r="H21" s="138">
        <v>7</v>
      </c>
      <c r="I21" s="138">
        <v>273960</v>
      </c>
      <c r="J21" s="211"/>
      <c r="K21" s="211">
        <f t="shared" si="0"/>
        <v>33.333333333333329</v>
      </c>
      <c r="L21" s="211">
        <f t="shared" si="1"/>
        <v>35.727373380785515</v>
      </c>
    </row>
    <row r="22" spans="1:12" s="212" customFormat="1" ht="23.25" customHeight="1" x14ac:dyDescent="0.3">
      <c r="A22" s="209" t="s">
        <v>121</v>
      </c>
      <c r="B22" s="210"/>
      <c r="C22" s="138">
        <v>24</v>
      </c>
      <c r="D22" s="138">
        <v>33</v>
      </c>
      <c r="E22" s="138">
        <v>1364193</v>
      </c>
      <c r="F22" s="139"/>
      <c r="G22" s="138">
        <v>2</v>
      </c>
      <c r="H22" s="138">
        <v>3</v>
      </c>
      <c r="I22" s="138">
        <v>144072</v>
      </c>
      <c r="J22" s="211"/>
      <c r="K22" s="211">
        <f t="shared" si="0"/>
        <v>8.3333333333333321</v>
      </c>
      <c r="L22" s="211">
        <f t="shared" si="1"/>
        <v>10.560969012449119</v>
      </c>
    </row>
    <row r="23" spans="1:12" s="212" customFormat="1" ht="45.75" customHeight="1" x14ac:dyDescent="0.3">
      <c r="A23" s="209" t="s">
        <v>122</v>
      </c>
      <c r="B23" s="210"/>
      <c r="C23" s="138">
        <v>6</v>
      </c>
      <c r="D23" s="138">
        <v>14</v>
      </c>
      <c r="E23" s="138">
        <v>369211</v>
      </c>
      <c r="F23" s="139"/>
      <c r="G23" s="138">
        <v>1</v>
      </c>
      <c r="H23" s="138">
        <v>1</v>
      </c>
      <c r="I23" s="138">
        <v>54167</v>
      </c>
      <c r="J23" s="211"/>
      <c r="K23" s="211">
        <f t="shared" si="0"/>
        <v>16.666666666666664</v>
      </c>
      <c r="L23" s="211">
        <f t="shared" si="1"/>
        <v>14.671014677244177</v>
      </c>
    </row>
    <row r="24" spans="1:12" s="212" customFormat="1" ht="23.25" customHeight="1" x14ac:dyDescent="0.3">
      <c r="A24" s="209" t="s">
        <v>123</v>
      </c>
      <c r="B24" s="210"/>
      <c r="C24" s="138">
        <v>31</v>
      </c>
      <c r="D24" s="138">
        <v>60</v>
      </c>
      <c r="E24" s="138">
        <v>1891959</v>
      </c>
      <c r="F24" s="139"/>
      <c r="G24" s="138">
        <v>8</v>
      </c>
      <c r="H24" s="138">
        <v>18</v>
      </c>
      <c r="I24" s="138">
        <v>532055</v>
      </c>
      <c r="J24" s="211"/>
      <c r="K24" s="211">
        <f t="shared" si="0"/>
        <v>25.806451612903224</v>
      </c>
      <c r="L24" s="211">
        <f t="shared" si="1"/>
        <v>28.12190961854882</v>
      </c>
    </row>
    <row r="25" spans="1:12" s="212" customFormat="1" ht="38.25" customHeight="1" x14ac:dyDescent="0.3">
      <c r="A25" s="209" t="s">
        <v>124</v>
      </c>
      <c r="B25" s="210"/>
      <c r="C25" s="138">
        <v>62</v>
      </c>
      <c r="D25" s="138">
        <v>77</v>
      </c>
      <c r="E25" s="138">
        <v>3076609</v>
      </c>
      <c r="F25" s="139"/>
      <c r="G25" s="138">
        <v>7</v>
      </c>
      <c r="H25" s="138">
        <v>10</v>
      </c>
      <c r="I25" s="138">
        <v>331495</v>
      </c>
      <c r="J25" s="211"/>
      <c r="K25" s="211">
        <f t="shared" si="0"/>
        <v>11.29032258064516</v>
      </c>
      <c r="L25" s="211">
        <f t="shared" si="1"/>
        <v>10.774687326208824</v>
      </c>
    </row>
    <row r="26" spans="1:12" s="212" customFormat="1" ht="60.75" customHeight="1" x14ac:dyDescent="0.3">
      <c r="A26" s="209" t="s">
        <v>125</v>
      </c>
      <c r="B26" s="210"/>
      <c r="C26" s="138">
        <v>121</v>
      </c>
      <c r="D26" s="138">
        <v>221</v>
      </c>
      <c r="E26" s="138">
        <v>6883143</v>
      </c>
      <c r="F26" s="139"/>
      <c r="G26" s="138">
        <v>26</v>
      </c>
      <c r="H26" s="138">
        <v>44</v>
      </c>
      <c r="I26" s="138">
        <v>1420686</v>
      </c>
      <c r="J26" s="211"/>
      <c r="K26" s="211">
        <f t="shared" si="0"/>
        <v>21.487603305785125</v>
      </c>
      <c r="L26" s="211">
        <f t="shared" si="1"/>
        <v>20.640076778878484</v>
      </c>
    </row>
    <row r="27" spans="1:12" s="212" customFormat="1" ht="24" customHeight="1" x14ac:dyDescent="0.3">
      <c r="A27" s="209" t="s">
        <v>126</v>
      </c>
      <c r="B27" s="210"/>
      <c r="C27" s="138">
        <v>4</v>
      </c>
      <c r="D27" s="138">
        <v>4</v>
      </c>
      <c r="E27" s="138">
        <v>222035</v>
      </c>
      <c r="F27" s="139"/>
      <c r="G27" s="138">
        <v>1</v>
      </c>
      <c r="H27" s="138">
        <v>1</v>
      </c>
      <c r="I27" s="138">
        <v>62392</v>
      </c>
      <c r="J27" s="211"/>
      <c r="K27" s="211">
        <f t="shared" si="0"/>
        <v>25</v>
      </c>
      <c r="L27" s="211">
        <f t="shared" si="1"/>
        <v>28.100074312608374</v>
      </c>
    </row>
    <row r="28" spans="1:12" s="212" customFormat="1" ht="24" customHeight="1" x14ac:dyDescent="0.3">
      <c r="A28" s="209" t="s">
        <v>127</v>
      </c>
      <c r="B28" s="210"/>
      <c r="C28" s="138">
        <v>21</v>
      </c>
      <c r="D28" s="138">
        <v>34</v>
      </c>
      <c r="E28" s="138">
        <v>1292387</v>
      </c>
      <c r="F28" s="139"/>
      <c r="G28" s="138">
        <v>2</v>
      </c>
      <c r="H28" s="138">
        <v>5</v>
      </c>
      <c r="I28" s="138">
        <v>94844</v>
      </c>
      <c r="J28" s="211"/>
      <c r="K28" s="211">
        <f t="shared" si="0"/>
        <v>9.5238095238095237</v>
      </c>
      <c r="L28" s="211">
        <f t="shared" si="1"/>
        <v>7.3386686805113328</v>
      </c>
    </row>
    <row r="29" spans="1:12" s="212" customFormat="1" ht="24" customHeight="1" x14ac:dyDescent="0.3">
      <c r="A29" s="209" t="s">
        <v>128</v>
      </c>
      <c r="B29" s="210"/>
      <c r="C29" s="138">
        <v>71</v>
      </c>
      <c r="D29" s="138">
        <v>121</v>
      </c>
      <c r="E29" s="138">
        <v>4271984</v>
      </c>
      <c r="F29" s="139"/>
      <c r="G29" s="138">
        <v>12</v>
      </c>
      <c r="H29" s="138">
        <v>20</v>
      </c>
      <c r="I29" s="138">
        <v>702212</v>
      </c>
      <c r="J29" s="211"/>
      <c r="K29" s="211">
        <f t="shared" si="0"/>
        <v>16.901408450704224</v>
      </c>
      <c r="L29" s="211">
        <f t="shared" si="1"/>
        <v>16.437608380555734</v>
      </c>
    </row>
    <row r="30" spans="1:12" s="212" customFormat="1" ht="24" customHeight="1" x14ac:dyDescent="0.3">
      <c r="A30" s="209" t="s">
        <v>129</v>
      </c>
      <c r="B30" s="210"/>
      <c r="C30" s="138">
        <v>91</v>
      </c>
      <c r="D30" s="138">
        <v>241</v>
      </c>
      <c r="E30" s="138">
        <v>6038794</v>
      </c>
      <c r="F30" s="139"/>
      <c r="G30" s="138">
        <v>29</v>
      </c>
      <c r="H30" s="138">
        <v>88</v>
      </c>
      <c r="I30" s="138">
        <v>1914155.35</v>
      </c>
      <c r="J30" s="211"/>
      <c r="K30" s="211">
        <f t="shared" ref="K30" si="2">G30/C30*100</f>
        <v>31.868131868131865</v>
      </c>
      <c r="L30" s="211">
        <f t="shared" ref="L30" si="3">I30/E30*100</f>
        <v>31.697642774368529</v>
      </c>
    </row>
    <row r="31" spans="1:12" s="212" customFormat="1" ht="24" customHeight="1" x14ac:dyDescent="0.3">
      <c r="A31" s="209" t="s">
        <v>130</v>
      </c>
      <c r="B31" s="210"/>
      <c r="C31" s="138">
        <v>12</v>
      </c>
      <c r="D31" s="138">
        <v>13</v>
      </c>
      <c r="E31" s="138">
        <v>694672</v>
      </c>
      <c r="F31" s="139"/>
      <c r="G31" s="138">
        <v>4</v>
      </c>
      <c r="H31" s="138">
        <v>4</v>
      </c>
      <c r="I31" s="138">
        <v>232180</v>
      </c>
      <c r="J31" s="211"/>
      <c r="K31" s="211">
        <f t="shared" si="0"/>
        <v>33.333333333333329</v>
      </c>
      <c r="L31" s="211">
        <f t="shared" si="1"/>
        <v>33.422967961858255</v>
      </c>
    </row>
    <row r="32" spans="1:12" s="212" customFormat="1" ht="24" customHeight="1" x14ac:dyDescent="0.3">
      <c r="A32" s="209" t="s">
        <v>131</v>
      </c>
      <c r="B32" s="210"/>
      <c r="C32" s="138">
        <v>25</v>
      </c>
      <c r="D32" s="138">
        <v>73</v>
      </c>
      <c r="E32" s="138">
        <v>1756149</v>
      </c>
      <c r="F32" s="139"/>
      <c r="G32" s="138">
        <v>4</v>
      </c>
      <c r="H32" s="138">
        <v>13</v>
      </c>
      <c r="I32" s="138">
        <v>295220</v>
      </c>
      <c r="J32" s="211"/>
      <c r="K32" s="211">
        <f t="shared" si="0"/>
        <v>16</v>
      </c>
      <c r="L32" s="211">
        <f t="shared" si="1"/>
        <v>16.810646477035831</v>
      </c>
    </row>
    <row r="33" spans="1:12" s="212" customFormat="1" ht="24" customHeight="1" x14ac:dyDescent="0.3">
      <c r="A33" s="209" t="s">
        <v>132</v>
      </c>
      <c r="B33" s="210"/>
      <c r="C33" s="138">
        <v>45</v>
      </c>
      <c r="D33" s="138">
        <v>105</v>
      </c>
      <c r="E33" s="138">
        <v>2854640</v>
      </c>
      <c r="F33" s="139"/>
      <c r="G33" s="138">
        <v>16</v>
      </c>
      <c r="H33" s="138">
        <v>37</v>
      </c>
      <c r="I33" s="138">
        <v>978021.3</v>
      </c>
      <c r="J33" s="211"/>
      <c r="K33" s="211">
        <f t="shared" si="0"/>
        <v>35.555555555555557</v>
      </c>
      <c r="L33" s="211">
        <f t="shared" si="1"/>
        <v>34.260757923941377</v>
      </c>
    </row>
    <row r="34" spans="1:12" s="212" customFormat="1" ht="48.75" customHeight="1" x14ac:dyDescent="0.3">
      <c r="A34" s="209" t="s">
        <v>133</v>
      </c>
      <c r="B34" s="210"/>
      <c r="C34" s="138">
        <v>39</v>
      </c>
      <c r="D34" s="138">
        <v>91</v>
      </c>
      <c r="E34" s="138">
        <v>2642953</v>
      </c>
      <c r="F34" s="139"/>
      <c r="G34" s="138">
        <v>6</v>
      </c>
      <c r="H34" s="138">
        <v>11</v>
      </c>
      <c r="I34" s="138">
        <v>386498</v>
      </c>
      <c r="J34" s="211"/>
      <c r="K34" s="211">
        <f t="shared" si="0"/>
        <v>15.384615384615385</v>
      </c>
      <c r="L34" s="211">
        <f t="shared" si="1"/>
        <v>14.62371824243564</v>
      </c>
    </row>
    <row r="35" spans="1:12" s="212" customFormat="1" ht="26.25" customHeight="1" x14ac:dyDescent="0.3">
      <c r="A35" s="209" t="s">
        <v>93</v>
      </c>
      <c r="B35" s="210"/>
      <c r="C35" s="138">
        <v>120</v>
      </c>
      <c r="D35" s="138">
        <v>273</v>
      </c>
      <c r="E35" s="138">
        <v>7481777</v>
      </c>
      <c r="F35" s="139"/>
      <c r="G35" s="138">
        <v>30</v>
      </c>
      <c r="H35" s="138">
        <v>72</v>
      </c>
      <c r="I35" s="138">
        <v>1902152</v>
      </c>
      <c r="J35" s="211"/>
      <c r="K35" s="211">
        <f t="shared" ref="K35" si="4">G35/C35*100</f>
        <v>25</v>
      </c>
      <c r="L35" s="211">
        <f t="shared" ref="L35" si="5">I35/E35*100</f>
        <v>25.423799720307088</v>
      </c>
    </row>
    <row r="36" spans="1:12" s="151" customFormat="1" ht="12.75" customHeight="1" x14ac:dyDescent="0.3">
      <c r="A36" s="150"/>
      <c r="B36" s="172"/>
      <c r="C36" s="173"/>
      <c r="D36" s="174"/>
      <c r="E36" s="175"/>
      <c r="F36" s="176"/>
      <c r="G36" s="177"/>
      <c r="H36" s="178"/>
      <c r="I36" s="179"/>
      <c r="J36" s="158"/>
      <c r="K36" s="180"/>
      <c r="L36" s="181"/>
    </row>
    <row r="37" spans="1:12" s="151" customFormat="1" x14ac:dyDescent="0.3">
      <c r="A37" s="182" t="s">
        <v>94</v>
      </c>
      <c r="B37" s="172"/>
      <c r="C37" s="183">
        <f>SUM(C8:C36)</f>
        <v>1237</v>
      </c>
      <c r="D37" s="184">
        <f>SUM(D8:D36)</f>
        <v>2526</v>
      </c>
      <c r="E37" s="185">
        <f>SUM(E8:E35)</f>
        <v>75102913</v>
      </c>
      <c r="F37" s="176"/>
      <c r="G37" s="186">
        <f>SUM(G8:G36)</f>
        <v>286</v>
      </c>
      <c r="H37" s="187">
        <f>SUM(H8:H36)</f>
        <v>635</v>
      </c>
      <c r="I37" s="188">
        <f>SUM(I8:I35)</f>
        <v>17078586.530000001</v>
      </c>
      <c r="J37" s="158"/>
      <c r="K37" s="189">
        <f>G37/C37*100</f>
        <v>23.120452708164915</v>
      </c>
      <c r="L37" s="190">
        <f>I37/E37*100</f>
        <v>22.740245148680184</v>
      </c>
    </row>
    <row r="38" spans="1:12" s="202" customFormat="1" ht="12.75" customHeight="1" x14ac:dyDescent="0.3">
      <c r="A38" s="191"/>
      <c r="B38" s="192"/>
      <c r="C38" s="193"/>
      <c r="D38" s="194"/>
      <c r="E38" s="195"/>
      <c r="F38" s="192"/>
      <c r="G38" s="196"/>
      <c r="H38" s="197"/>
      <c r="I38" s="198"/>
      <c r="J38" s="199"/>
      <c r="K38" s="200"/>
      <c r="L38" s="201"/>
    </row>
    <row r="39" spans="1:12" s="87" customFormat="1" ht="13.5" x14ac:dyDescent="0.3">
      <c r="A39" s="203"/>
      <c r="B39" s="203"/>
      <c r="C39" s="84"/>
      <c r="D39" s="204"/>
      <c r="E39" s="84"/>
      <c r="F39" s="205"/>
      <c r="I39" s="84"/>
      <c r="J39" s="206"/>
      <c r="K39" s="206"/>
      <c r="L39" s="86"/>
    </row>
    <row r="40" spans="1:12" s="21" customFormat="1" x14ac:dyDescent="0.3">
      <c r="A40" s="82" t="s">
        <v>95</v>
      </c>
      <c r="J40" s="57"/>
      <c r="K40" s="58"/>
      <c r="L40" s="50"/>
    </row>
    <row r="41" spans="1:12" s="87" customFormat="1" ht="14.25" customHeight="1" x14ac:dyDescent="0.3">
      <c r="A41" s="82" t="s">
        <v>96</v>
      </c>
      <c r="B41" s="83"/>
      <c r="C41" s="84"/>
      <c r="D41" s="84"/>
      <c r="E41" s="84"/>
      <c r="F41" s="85"/>
      <c r="G41" s="84"/>
      <c r="H41" s="84"/>
      <c r="I41" s="84"/>
      <c r="J41" s="86"/>
      <c r="K41" s="86"/>
      <c r="L41" s="86"/>
    </row>
    <row r="42" spans="1:12" s="94" customFormat="1" ht="15" customHeight="1" x14ac:dyDescent="0.3">
      <c r="A42" s="88" t="s">
        <v>97</v>
      </c>
      <c r="B42" s="89"/>
      <c r="C42" s="90"/>
      <c r="D42" s="90"/>
      <c r="E42" s="91"/>
      <c r="F42" s="56"/>
      <c r="G42" s="90"/>
      <c r="H42" s="90"/>
      <c r="I42" s="91"/>
      <c r="J42" s="92"/>
      <c r="K42" s="93"/>
      <c r="L42" s="93"/>
    </row>
    <row r="43" spans="1:12" s="21" customFormat="1" x14ac:dyDescent="0.3">
      <c r="A43" s="82" t="s">
        <v>263</v>
      </c>
      <c r="B43" s="18"/>
      <c r="C43" s="54"/>
      <c r="D43" s="54"/>
      <c r="E43" s="55"/>
      <c r="F43" s="56"/>
      <c r="G43" s="54"/>
      <c r="H43" s="54"/>
      <c r="I43" s="55"/>
      <c r="J43" s="57"/>
      <c r="K43" s="58"/>
      <c r="L43" s="50"/>
    </row>
    <row r="44" spans="1:12" x14ac:dyDescent="0.3">
      <c r="C44" s="54"/>
      <c r="D44" s="54"/>
      <c r="E44" s="55"/>
      <c r="F44" s="56"/>
      <c r="G44" s="54"/>
      <c r="H44" s="54"/>
      <c r="I44" s="55"/>
    </row>
    <row r="45" spans="1:12" x14ac:dyDescent="0.3">
      <c r="C45" s="207"/>
      <c r="D45" s="207"/>
      <c r="G45" s="208"/>
      <c r="H45" s="208"/>
    </row>
    <row r="46" spans="1:12" x14ac:dyDescent="0.3">
      <c r="C46" s="207"/>
      <c r="D46" s="207"/>
      <c r="G46" s="208"/>
      <c r="H46" s="208"/>
    </row>
    <row r="47" spans="1:12" x14ac:dyDescent="0.3">
      <c r="C47" s="207"/>
      <c r="D47" s="207"/>
      <c r="G47" s="208"/>
      <c r="H47" s="208"/>
    </row>
    <row r="48" spans="1:12" x14ac:dyDescent="0.3">
      <c r="C48" s="207"/>
      <c r="D48" s="207"/>
      <c r="G48" s="208"/>
      <c r="H48" s="208"/>
    </row>
    <row r="49" spans="3:8" x14ac:dyDescent="0.3">
      <c r="C49" s="207"/>
      <c r="D49" s="207"/>
      <c r="G49" s="208"/>
      <c r="H49" s="208"/>
    </row>
    <row r="50" spans="3:8" x14ac:dyDescent="0.3">
      <c r="C50" s="207"/>
      <c r="D50" s="207"/>
      <c r="G50" s="208"/>
      <c r="H50" s="208"/>
    </row>
    <row r="51" spans="3:8" x14ac:dyDescent="0.3">
      <c r="C51" s="207"/>
      <c r="D51" s="207"/>
      <c r="G51" s="208"/>
      <c r="H51" s="208"/>
    </row>
    <row r="52" spans="3:8" x14ac:dyDescent="0.3">
      <c r="C52" s="207"/>
      <c r="D52" s="207"/>
      <c r="G52" s="208"/>
      <c r="H52" s="208"/>
    </row>
    <row r="53" spans="3:8" x14ac:dyDescent="0.3">
      <c r="C53" s="207"/>
      <c r="D53" s="207"/>
      <c r="G53" s="208"/>
      <c r="H53" s="208"/>
    </row>
    <row r="54" spans="3:8" x14ac:dyDescent="0.3">
      <c r="C54" s="207"/>
      <c r="D54" s="207"/>
      <c r="G54" s="208"/>
      <c r="H54" s="208"/>
    </row>
    <row r="55" spans="3:8" x14ac:dyDescent="0.3">
      <c r="C55" s="207"/>
      <c r="D55" s="207"/>
      <c r="G55" s="208"/>
      <c r="H55" s="208"/>
    </row>
    <row r="56" spans="3:8" x14ac:dyDescent="0.3">
      <c r="C56" s="207"/>
      <c r="D56" s="207"/>
      <c r="G56" s="208"/>
      <c r="H56" s="208"/>
    </row>
    <row r="57" spans="3:8" x14ac:dyDescent="0.3">
      <c r="C57" s="207"/>
      <c r="D57" s="207"/>
      <c r="G57" s="208"/>
      <c r="H57" s="208"/>
    </row>
    <row r="58" spans="3:8" x14ac:dyDescent="0.3">
      <c r="C58" s="207"/>
      <c r="D58" s="207"/>
      <c r="G58" s="208"/>
      <c r="H58" s="208"/>
    </row>
    <row r="59" spans="3:8" x14ac:dyDescent="0.3">
      <c r="C59" s="207"/>
      <c r="D59" s="207"/>
      <c r="G59" s="208"/>
      <c r="H59" s="208"/>
    </row>
    <row r="60" spans="3:8" x14ac:dyDescent="0.3">
      <c r="C60" s="207"/>
      <c r="D60" s="207"/>
      <c r="G60" s="208"/>
      <c r="H60" s="208"/>
    </row>
    <row r="61" spans="3:8" x14ac:dyDescent="0.3">
      <c r="C61" s="207"/>
      <c r="D61" s="207"/>
      <c r="G61" s="208"/>
      <c r="H61" s="208"/>
    </row>
    <row r="62" spans="3:8" x14ac:dyDescent="0.3">
      <c r="C62" s="207"/>
      <c r="D62" s="207"/>
      <c r="G62" s="208"/>
      <c r="H62" s="208"/>
    </row>
    <row r="63" spans="3:8" x14ac:dyDescent="0.3">
      <c r="C63" s="207"/>
      <c r="D63" s="207"/>
      <c r="G63" s="208"/>
      <c r="H63" s="208"/>
    </row>
    <row r="64" spans="3:8" x14ac:dyDescent="0.3">
      <c r="C64" s="207"/>
      <c r="D64" s="207"/>
      <c r="G64" s="208"/>
      <c r="H64" s="208"/>
    </row>
    <row r="65" spans="3:8" x14ac:dyDescent="0.3">
      <c r="C65" s="207"/>
      <c r="D65" s="207"/>
      <c r="G65" s="208"/>
      <c r="H65" s="208"/>
    </row>
    <row r="66" spans="3:8" x14ac:dyDescent="0.3">
      <c r="C66" s="207"/>
      <c r="D66" s="207"/>
      <c r="G66" s="208"/>
      <c r="H66" s="208"/>
    </row>
    <row r="67" spans="3:8" x14ac:dyDescent="0.3">
      <c r="C67" s="207"/>
      <c r="D67" s="207"/>
      <c r="G67" s="208"/>
      <c r="H67" s="208"/>
    </row>
    <row r="68" spans="3:8" x14ac:dyDescent="0.3">
      <c r="C68" s="207"/>
      <c r="D68" s="207"/>
      <c r="G68" s="208"/>
      <c r="H68" s="208"/>
    </row>
    <row r="69" spans="3:8" x14ac:dyDescent="0.3">
      <c r="C69" s="207"/>
      <c r="D69" s="207"/>
      <c r="G69" s="208"/>
      <c r="H69" s="208"/>
    </row>
    <row r="70" spans="3:8" x14ac:dyDescent="0.3">
      <c r="C70" s="207"/>
      <c r="D70" s="207"/>
      <c r="G70" s="208"/>
      <c r="H70" s="208"/>
    </row>
    <row r="71" spans="3:8" x14ac:dyDescent="0.3">
      <c r="C71" s="207"/>
      <c r="D71" s="207"/>
      <c r="G71" s="208"/>
      <c r="H71" s="208"/>
    </row>
    <row r="72" spans="3:8" x14ac:dyDescent="0.3">
      <c r="C72" s="207"/>
      <c r="D72" s="207"/>
      <c r="G72" s="208"/>
      <c r="H72" s="208"/>
    </row>
    <row r="73" spans="3:8" x14ac:dyDescent="0.3">
      <c r="C73" s="207"/>
      <c r="D73" s="207"/>
      <c r="G73" s="208"/>
      <c r="H73" s="208"/>
    </row>
    <row r="74" spans="3:8" x14ac:dyDescent="0.3">
      <c r="C74" s="207"/>
      <c r="D74" s="207"/>
      <c r="G74" s="208"/>
      <c r="H74" s="208"/>
    </row>
    <row r="75" spans="3:8" x14ac:dyDescent="0.3">
      <c r="C75" s="207"/>
      <c r="D75" s="207"/>
      <c r="G75" s="208"/>
      <c r="H75" s="208"/>
    </row>
    <row r="76" spans="3:8" x14ac:dyDescent="0.3">
      <c r="C76" s="207"/>
      <c r="D76" s="207"/>
      <c r="G76" s="208"/>
      <c r="H76" s="208"/>
    </row>
    <row r="77" spans="3:8" x14ac:dyDescent="0.3">
      <c r="C77" s="207"/>
      <c r="D77" s="207"/>
      <c r="G77" s="208"/>
      <c r="H77" s="208"/>
    </row>
    <row r="78" spans="3:8" x14ac:dyDescent="0.3">
      <c r="C78" s="207"/>
      <c r="D78" s="207"/>
      <c r="G78" s="208"/>
      <c r="H78" s="208"/>
    </row>
    <row r="79" spans="3:8" x14ac:dyDescent="0.3">
      <c r="C79" s="207"/>
      <c r="D79" s="207"/>
      <c r="G79" s="208"/>
      <c r="H79" s="208"/>
    </row>
    <row r="80" spans="3:8" x14ac:dyDescent="0.3">
      <c r="C80" s="207"/>
      <c r="D80" s="207"/>
      <c r="G80" s="208"/>
      <c r="H80" s="208"/>
    </row>
    <row r="81" spans="3:8" x14ac:dyDescent="0.3">
      <c r="C81" s="207"/>
      <c r="D81" s="207"/>
      <c r="G81" s="208"/>
      <c r="H81" s="208"/>
    </row>
    <row r="82" spans="3:8" x14ac:dyDescent="0.3">
      <c r="C82" s="207"/>
      <c r="D82" s="207"/>
      <c r="G82" s="208"/>
      <c r="H82" s="208"/>
    </row>
    <row r="83" spans="3:8" x14ac:dyDescent="0.3">
      <c r="C83" s="207"/>
      <c r="D83" s="207"/>
      <c r="G83" s="208"/>
      <c r="H83" s="208"/>
    </row>
    <row r="84" spans="3:8" x14ac:dyDescent="0.3">
      <c r="C84" s="207"/>
      <c r="D84" s="207"/>
      <c r="G84" s="208"/>
      <c r="H84" s="208"/>
    </row>
    <row r="85" spans="3:8" x14ac:dyDescent="0.3">
      <c r="C85" s="207"/>
      <c r="D85" s="207"/>
      <c r="G85" s="208"/>
      <c r="H85" s="208"/>
    </row>
    <row r="86" spans="3:8" x14ac:dyDescent="0.3">
      <c r="C86" s="207"/>
      <c r="D86" s="207"/>
      <c r="G86" s="208"/>
      <c r="H86" s="208"/>
    </row>
    <row r="87" spans="3:8" x14ac:dyDescent="0.3">
      <c r="C87" s="207"/>
      <c r="D87" s="207"/>
      <c r="G87" s="208"/>
      <c r="H87" s="208"/>
    </row>
    <row r="88" spans="3:8" x14ac:dyDescent="0.3">
      <c r="C88" s="207"/>
      <c r="D88" s="207"/>
      <c r="G88" s="208"/>
      <c r="H88" s="208"/>
    </row>
    <row r="89" spans="3:8" x14ac:dyDescent="0.3">
      <c r="C89" s="207"/>
      <c r="D89" s="207"/>
      <c r="G89" s="208"/>
      <c r="H89" s="208"/>
    </row>
    <row r="90" spans="3:8" x14ac:dyDescent="0.3">
      <c r="C90" s="207"/>
      <c r="D90" s="207"/>
      <c r="G90" s="208"/>
      <c r="H90" s="208"/>
    </row>
    <row r="91" spans="3:8" x14ac:dyDescent="0.3">
      <c r="C91" s="207"/>
      <c r="D91" s="207"/>
      <c r="G91" s="208"/>
      <c r="H91" s="208"/>
    </row>
    <row r="92" spans="3:8" x14ac:dyDescent="0.3">
      <c r="C92" s="207"/>
      <c r="D92" s="207"/>
      <c r="G92" s="208"/>
      <c r="H92" s="208"/>
    </row>
    <row r="93" spans="3:8" x14ac:dyDescent="0.3">
      <c r="C93" s="207"/>
      <c r="D93" s="207"/>
      <c r="G93" s="208"/>
      <c r="H93" s="208"/>
    </row>
    <row r="94" spans="3:8" x14ac:dyDescent="0.3">
      <c r="C94" s="207"/>
      <c r="D94" s="207"/>
      <c r="G94" s="208"/>
      <c r="H94" s="208"/>
    </row>
    <row r="95" spans="3:8" x14ac:dyDescent="0.3">
      <c r="C95" s="207"/>
      <c r="D95" s="207"/>
      <c r="G95" s="208"/>
      <c r="H95" s="208"/>
    </row>
    <row r="96" spans="3:8" x14ac:dyDescent="0.3">
      <c r="C96" s="207"/>
      <c r="D96" s="207"/>
      <c r="G96" s="208"/>
      <c r="H96" s="208"/>
    </row>
    <row r="97" spans="3:8" x14ac:dyDescent="0.3">
      <c r="C97" s="207"/>
      <c r="D97" s="207"/>
      <c r="G97" s="208"/>
      <c r="H97" s="208"/>
    </row>
    <row r="98" spans="3:8" x14ac:dyDescent="0.3">
      <c r="C98" s="207"/>
      <c r="D98" s="207"/>
      <c r="G98" s="208"/>
      <c r="H98" s="208"/>
    </row>
    <row r="99" spans="3:8" x14ac:dyDescent="0.3">
      <c r="C99" s="207"/>
      <c r="D99" s="207"/>
      <c r="G99" s="208"/>
      <c r="H99" s="208"/>
    </row>
    <row r="100" spans="3:8" x14ac:dyDescent="0.3">
      <c r="C100" s="207"/>
      <c r="D100" s="207"/>
      <c r="G100" s="208"/>
      <c r="H100" s="208"/>
    </row>
    <row r="101" spans="3:8" x14ac:dyDescent="0.3">
      <c r="C101" s="207"/>
      <c r="D101" s="207"/>
      <c r="G101" s="208"/>
      <c r="H101" s="208"/>
    </row>
    <row r="102" spans="3:8" x14ac:dyDescent="0.3">
      <c r="C102" s="207"/>
      <c r="D102" s="207"/>
      <c r="G102" s="208"/>
      <c r="H102" s="208"/>
    </row>
    <row r="103" spans="3:8" x14ac:dyDescent="0.3">
      <c r="C103" s="207"/>
      <c r="D103" s="207"/>
      <c r="G103" s="208"/>
      <c r="H103" s="208"/>
    </row>
    <row r="104" spans="3:8" x14ac:dyDescent="0.3">
      <c r="C104" s="207"/>
      <c r="D104" s="207"/>
      <c r="G104" s="208"/>
      <c r="H104" s="208"/>
    </row>
    <row r="105" spans="3:8" x14ac:dyDescent="0.3">
      <c r="C105" s="207"/>
      <c r="D105" s="207"/>
      <c r="G105" s="208"/>
      <c r="H105" s="208"/>
    </row>
    <row r="106" spans="3:8" x14ac:dyDescent="0.3">
      <c r="C106" s="207"/>
      <c r="D106" s="207"/>
      <c r="G106" s="208"/>
      <c r="H106" s="208"/>
    </row>
    <row r="107" spans="3:8" x14ac:dyDescent="0.3">
      <c r="C107" s="207"/>
      <c r="D107" s="207"/>
      <c r="G107" s="208"/>
      <c r="H107" s="208"/>
    </row>
    <row r="108" spans="3:8" x14ac:dyDescent="0.3">
      <c r="C108" s="207"/>
      <c r="D108" s="207"/>
      <c r="G108" s="208"/>
      <c r="H108" s="208"/>
    </row>
    <row r="109" spans="3:8" x14ac:dyDescent="0.3">
      <c r="C109" s="207"/>
      <c r="D109" s="207"/>
      <c r="G109" s="208"/>
      <c r="H109" s="208"/>
    </row>
    <row r="110" spans="3:8" x14ac:dyDescent="0.3">
      <c r="C110" s="207"/>
      <c r="D110" s="207"/>
      <c r="G110" s="208"/>
      <c r="H110" s="208"/>
    </row>
    <row r="111" spans="3:8" x14ac:dyDescent="0.3">
      <c r="C111" s="207"/>
      <c r="D111" s="207"/>
      <c r="G111" s="208"/>
      <c r="H111" s="208"/>
    </row>
    <row r="112" spans="3:8" x14ac:dyDescent="0.3">
      <c r="C112" s="207"/>
      <c r="D112" s="207"/>
      <c r="G112" s="208"/>
      <c r="H112" s="208"/>
    </row>
    <row r="113" spans="3:8" x14ac:dyDescent="0.3">
      <c r="C113" s="207"/>
      <c r="D113" s="207"/>
      <c r="G113" s="208"/>
      <c r="H113" s="208"/>
    </row>
    <row r="114" spans="3:8" x14ac:dyDescent="0.3">
      <c r="C114" s="207"/>
      <c r="D114" s="207"/>
      <c r="G114" s="208"/>
      <c r="H114" s="208"/>
    </row>
    <row r="115" spans="3:8" x14ac:dyDescent="0.3">
      <c r="C115" s="207"/>
      <c r="D115" s="207"/>
      <c r="G115" s="208"/>
      <c r="H115" s="208"/>
    </row>
    <row r="116" spans="3:8" x14ac:dyDescent="0.3">
      <c r="C116" s="207"/>
      <c r="D116" s="207"/>
      <c r="G116" s="208"/>
      <c r="H116" s="208"/>
    </row>
    <row r="117" spans="3:8" x14ac:dyDescent="0.3">
      <c r="C117" s="207"/>
      <c r="D117" s="207"/>
      <c r="G117" s="208"/>
      <c r="H117" s="208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sqref="A1:L1"/>
    </sheetView>
  </sheetViews>
  <sheetFormatPr defaultRowHeight="15" x14ac:dyDescent="0.3"/>
  <cols>
    <col min="1" max="1" width="23.5703125" style="260" customWidth="1"/>
    <col min="2" max="2" width="1.42578125" style="260" customWidth="1"/>
    <col min="3" max="5" width="14.28515625" style="270" customWidth="1"/>
    <col min="6" max="6" width="1.42578125" style="260" customWidth="1"/>
    <col min="7" max="9" width="14.28515625" style="271" customWidth="1"/>
    <col min="10" max="10" width="1.42578125" style="267" customWidth="1"/>
    <col min="11" max="11" width="19.85546875" style="267" customWidth="1"/>
    <col min="12" max="12" width="24.85546875" style="267" customWidth="1"/>
    <col min="13" max="256" width="9.140625" style="213"/>
    <col min="257" max="257" width="23.5703125" style="213" customWidth="1"/>
    <col min="258" max="258" width="1.42578125" style="213" customWidth="1"/>
    <col min="259" max="261" width="14.28515625" style="213" customWidth="1"/>
    <col min="262" max="262" width="1.42578125" style="213" customWidth="1"/>
    <col min="263" max="265" width="14.28515625" style="213" customWidth="1"/>
    <col min="266" max="266" width="1.42578125" style="213" customWidth="1"/>
    <col min="267" max="267" width="15.85546875" style="213" bestFit="1" customWidth="1"/>
    <col min="268" max="268" width="20" style="213" bestFit="1" customWidth="1"/>
    <col min="269" max="512" width="9.140625" style="213"/>
    <col min="513" max="513" width="23.5703125" style="213" customWidth="1"/>
    <col min="514" max="514" width="1.42578125" style="213" customWidth="1"/>
    <col min="515" max="517" width="14.28515625" style="213" customWidth="1"/>
    <col min="518" max="518" width="1.42578125" style="213" customWidth="1"/>
    <col min="519" max="521" width="14.28515625" style="213" customWidth="1"/>
    <col min="522" max="522" width="1.42578125" style="213" customWidth="1"/>
    <col min="523" max="523" width="15.85546875" style="213" bestFit="1" customWidth="1"/>
    <col min="524" max="524" width="20" style="213" bestFit="1" customWidth="1"/>
    <col min="525" max="768" width="9.140625" style="213"/>
    <col min="769" max="769" width="23.5703125" style="213" customWidth="1"/>
    <col min="770" max="770" width="1.42578125" style="213" customWidth="1"/>
    <col min="771" max="773" width="14.28515625" style="213" customWidth="1"/>
    <col min="774" max="774" width="1.42578125" style="213" customWidth="1"/>
    <col min="775" max="777" width="14.28515625" style="213" customWidth="1"/>
    <col min="778" max="778" width="1.42578125" style="213" customWidth="1"/>
    <col min="779" max="779" width="15.85546875" style="213" bestFit="1" customWidth="1"/>
    <col min="780" max="780" width="20" style="213" bestFit="1" customWidth="1"/>
    <col min="781" max="1024" width="9.140625" style="213"/>
    <col min="1025" max="1025" width="23.5703125" style="213" customWidth="1"/>
    <col min="1026" max="1026" width="1.42578125" style="213" customWidth="1"/>
    <col min="1027" max="1029" width="14.28515625" style="213" customWidth="1"/>
    <col min="1030" max="1030" width="1.42578125" style="213" customWidth="1"/>
    <col min="1031" max="1033" width="14.28515625" style="213" customWidth="1"/>
    <col min="1034" max="1034" width="1.42578125" style="213" customWidth="1"/>
    <col min="1035" max="1035" width="15.85546875" style="213" bestFit="1" customWidth="1"/>
    <col min="1036" max="1036" width="20" style="213" bestFit="1" customWidth="1"/>
    <col min="1037" max="1280" width="9.140625" style="213"/>
    <col min="1281" max="1281" width="23.5703125" style="213" customWidth="1"/>
    <col min="1282" max="1282" width="1.42578125" style="213" customWidth="1"/>
    <col min="1283" max="1285" width="14.28515625" style="213" customWidth="1"/>
    <col min="1286" max="1286" width="1.42578125" style="213" customWidth="1"/>
    <col min="1287" max="1289" width="14.28515625" style="213" customWidth="1"/>
    <col min="1290" max="1290" width="1.42578125" style="213" customWidth="1"/>
    <col min="1291" max="1291" width="15.85546875" style="213" bestFit="1" customWidth="1"/>
    <col min="1292" max="1292" width="20" style="213" bestFit="1" customWidth="1"/>
    <col min="1293" max="1536" width="9.140625" style="213"/>
    <col min="1537" max="1537" width="23.5703125" style="213" customWidth="1"/>
    <col min="1538" max="1538" width="1.42578125" style="213" customWidth="1"/>
    <col min="1539" max="1541" width="14.28515625" style="213" customWidth="1"/>
    <col min="1542" max="1542" width="1.42578125" style="213" customWidth="1"/>
    <col min="1543" max="1545" width="14.28515625" style="213" customWidth="1"/>
    <col min="1546" max="1546" width="1.42578125" style="213" customWidth="1"/>
    <col min="1547" max="1547" width="15.85546875" style="213" bestFit="1" customWidth="1"/>
    <col min="1548" max="1548" width="20" style="213" bestFit="1" customWidth="1"/>
    <col min="1549" max="1792" width="9.140625" style="213"/>
    <col min="1793" max="1793" width="23.5703125" style="213" customWidth="1"/>
    <col min="1794" max="1794" width="1.42578125" style="213" customWidth="1"/>
    <col min="1795" max="1797" width="14.28515625" style="213" customWidth="1"/>
    <col min="1798" max="1798" width="1.42578125" style="213" customWidth="1"/>
    <col min="1799" max="1801" width="14.28515625" style="213" customWidth="1"/>
    <col min="1802" max="1802" width="1.42578125" style="213" customWidth="1"/>
    <col min="1803" max="1803" width="15.85546875" style="213" bestFit="1" customWidth="1"/>
    <col min="1804" max="1804" width="20" style="213" bestFit="1" customWidth="1"/>
    <col min="1805" max="2048" width="9.140625" style="213"/>
    <col min="2049" max="2049" width="23.5703125" style="213" customWidth="1"/>
    <col min="2050" max="2050" width="1.42578125" style="213" customWidth="1"/>
    <col min="2051" max="2053" width="14.28515625" style="213" customWidth="1"/>
    <col min="2054" max="2054" width="1.42578125" style="213" customWidth="1"/>
    <col min="2055" max="2057" width="14.28515625" style="213" customWidth="1"/>
    <col min="2058" max="2058" width="1.42578125" style="213" customWidth="1"/>
    <col min="2059" max="2059" width="15.85546875" style="213" bestFit="1" customWidth="1"/>
    <col min="2060" max="2060" width="20" style="213" bestFit="1" customWidth="1"/>
    <col min="2061" max="2304" width="9.140625" style="213"/>
    <col min="2305" max="2305" width="23.5703125" style="213" customWidth="1"/>
    <col min="2306" max="2306" width="1.42578125" style="213" customWidth="1"/>
    <col min="2307" max="2309" width="14.28515625" style="213" customWidth="1"/>
    <col min="2310" max="2310" width="1.42578125" style="213" customWidth="1"/>
    <col min="2311" max="2313" width="14.28515625" style="213" customWidth="1"/>
    <col min="2314" max="2314" width="1.42578125" style="213" customWidth="1"/>
    <col min="2315" max="2315" width="15.85546875" style="213" bestFit="1" customWidth="1"/>
    <col min="2316" max="2316" width="20" style="213" bestFit="1" customWidth="1"/>
    <col min="2317" max="2560" width="9.140625" style="213"/>
    <col min="2561" max="2561" width="23.5703125" style="213" customWidth="1"/>
    <col min="2562" max="2562" width="1.42578125" style="213" customWidth="1"/>
    <col min="2563" max="2565" width="14.28515625" style="213" customWidth="1"/>
    <col min="2566" max="2566" width="1.42578125" style="213" customWidth="1"/>
    <col min="2567" max="2569" width="14.28515625" style="213" customWidth="1"/>
    <col min="2570" max="2570" width="1.42578125" style="213" customWidth="1"/>
    <col min="2571" max="2571" width="15.85546875" style="213" bestFit="1" customWidth="1"/>
    <col min="2572" max="2572" width="20" style="213" bestFit="1" customWidth="1"/>
    <col min="2573" max="2816" width="9.140625" style="213"/>
    <col min="2817" max="2817" width="23.5703125" style="213" customWidth="1"/>
    <col min="2818" max="2818" width="1.42578125" style="213" customWidth="1"/>
    <col min="2819" max="2821" width="14.28515625" style="213" customWidth="1"/>
    <col min="2822" max="2822" width="1.42578125" style="213" customWidth="1"/>
    <col min="2823" max="2825" width="14.28515625" style="213" customWidth="1"/>
    <col min="2826" max="2826" width="1.42578125" style="213" customWidth="1"/>
    <col min="2827" max="2827" width="15.85546875" style="213" bestFit="1" customWidth="1"/>
    <col min="2828" max="2828" width="20" style="213" bestFit="1" customWidth="1"/>
    <col min="2829" max="3072" width="9.140625" style="213"/>
    <col min="3073" max="3073" width="23.5703125" style="213" customWidth="1"/>
    <col min="3074" max="3074" width="1.42578125" style="213" customWidth="1"/>
    <col min="3075" max="3077" width="14.28515625" style="213" customWidth="1"/>
    <col min="3078" max="3078" width="1.42578125" style="213" customWidth="1"/>
    <col min="3079" max="3081" width="14.28515625" style="213" customWidth="1"/>
    <col min="3082" max="3082" width="1.42578125" style="213" customWidth="1"/>
    <col min="3083" max="3083" width="15.85546875" style="213" bestFit="1" customWidth="1"/>
    <col min="3084" max="3084" width="20" style="213" bestFit="1" customWidth="1"/>
    <col min="3085" max="3328" width="9.140625" style="213"/>
    <col min="3329" max="3329" width="23.5703125" style="213" customWidth="1"/>
    <col min="3330" max="3330" width="1.42578125" style="213" customWidth="1"/>
    <col min="3331" max="3333" width="14.28515625" style="213" customWidth="1"/>
    <col min="3334" max="3334" width="1.42578125" style="213" customWidth="1"/>
    <col min="3335" max="3337" width="14.28515625" style="213" customWidth="1"/>
    <col min="3338" max="3338" width="1.42578125" style="213" customWidth="1"/>
    <col min="3339" max="3339" width="15.85546875" style="213" bestFit="1" customWidth="1"/>
    <col min="3340" max="3340" width="20" style="213" bestFit="1" customWidth="1"/>
    <col min="3341" max="3584" width="9.140625" style="213"/>
    <col min="3585" max="3585" width="23.5703125" style="213" customWidth="1"/>
    <col min="3586" max="3586" width="1.42578125" style="213" customWidth="1"/>
    <col min="3587" max="3589" width="14.28515625" style="213" customWidth="1"/>
    <col min="3590" max="3590" width="1.42578125" style="213" customWidth="1"/>
    <col min="3591" max="3593" width="14.28515625" style="213" customWidth="1"/>
    <col min="3594" max="3594" width="1.42578125" style="213" customWidth="1"/>
    <col min="3595" max="3595" width="15.85546875" style="213" bestFit="1" customWidth="1"/>
    <col min="3596" max="3596" width="20" style="213" bestFit="1" customWidth="1"/>
    <col min="3597" max="3840" width="9.140625" style="213"/>
    <col min="3841" max="3841" width="23.5703125" style="213" customWidth="1"/>
    <col min="3842" max="3842" width="1.42578125" style="213" customWidth="1"/>
    <col min="3843" max="3845" width="14.28515625" style="213" customWidth="1"/>
    <col min="3846" max="3846" width="1.42578125" style="213" customWidth="1"/>
    <col min="3847" max="3849" width="14.28515625" style="213" customWidth="1"/>
    <col min="3850" max="3850" width="1.42578125" style="213" customWidth="1"/>
    <col min="3851" max="3851" width="15.85546875" style="213" bestFit="1" customWidth="1"/>
    <col min="3852" max="3852" width="20" style="213" bestFit="1" customWidth="1"/>
    <col min="3853" max="4096" width="9.140625" style="213"/>
    <col min="4097" max="4097" width="23.5703125" style="213" customWidth="1"/>
    <col min="4098" max="4098" width="1.42578125" style="213" customWidth="1"/>
    <col min="4099" max="4101" width="14.28515625" style="213" customWidth="1"/>
    <col min="4102" max="4102" width="1.42578125" style="213" customWidth="1"/>
    <col min="4103" max="4105" width="14.28515625" style="213" customWidth="1"/>
    <col min="4106" max="4106" width="1.42578125" style="213" customWidth="1"/>
    <col min="4107" max="4107" width="15.85546875" style="213" bestFit="1" customWidth="1"/>
    <col min="4108" max="4108" width="20" style="213" bestFit="1" customWidth="1"/>
    <col min="4109" max="4352" width="9.140625" style="213"/>
    <col min="4353" max="4353" width="23.5703125" style="213" customWidth="1"/>
    <col min="4354" max="4354" width="1.42578125" style="213" customWidth="1"/>
    <col min="4355" max="4357" width="14.28515625" style="213" customWidth="1"/>
    <col min="4358" max="4358" width="1.42578125" style="213" customWidth="1"/>
    <col min="4359" max="4361" width="14.28515625" style="213" customWidth="1"/>
    <col min="4362" max="4362" width="1.42578125" style="213" customWidth="1"/>
    <col min="4363" max="4363" width="15.85546875" style="213" bestFit="1" customWidth="1"/>
    <col min="4364" max="4364" width="20" style="213" bestFit="1" customWidth="1"/>
    <col min="4365" max="4608" width="9.140625" style="213"/>
    <col min="4609" max="4609" width="23.5703125" style="213" customWidth="1"/>
    <col min="4610" max="4610" width="1.42578125" style="213" customWidth="1"/>
    <col min="4611" max="4613" width="14.28515625" style="213" customWidth="1"/>
    <col min="4614" max="4614" width="1.42578125" style="213" customWidth="1"/>
    <col min="4615" max="4617" width="14.28515625" style="213" customWidth="1"/>
    <col min="4618" max="4618" width="1.42578125" style="213" customWidth="1"/>
    <col min="4619" max="4619" width="15.85546875" style="213" bestFit="1" customWidth="1"/>
    <col min="4620" max="4620" width="20" style="213" bestFit="1" customWidth="1"/>
    <col min="4621" max="4864" width="9.140625" style="213"/>
    <col min="4865" max="4865" width="23.5703125" style="213" customWidth="1"/>
    <col min="4866" max="4866" width="1.42578125" style="213" customWidth="1"/>
    <col min="4867" max="4869" width="14.28515625" style="213" customWidth="1"/>
    <col min="4870" max="4870" width="1.42578125" style="213" customWidth="1"/>
    <col min="4871" max="4873" width="14.28515625" style="213" customWidth="1"/>
    <col min="4874" max="4874" width="1.42578125" style="213" customWidth="1"/>
    <col min="4875" max="4875" width="15.85546875" style="213" bestFit="1" customWidth="1"/>
    <col min="4876" max="4876" width="20" style="213" bestFit="1" customWidth="1"/>
    <col min="4877" max="5120" width="9.140625" style="213"/>
    <col min="5121" max="5121" width="23.5703125" style="213" customWidth="1"/>
    <col min="5122" max="5122" width="1.42578125" style="213" customWidth="1"/>
    <col min="5123" max="5125" width="14.28515625" style="213" customWidth="1"/>
    <col min="5126" max="5126" width="1.42578125" style="213" customWidth="1"/>
    <col min="5127" max="5129" width="14.28515625" style="213" customWidth="1"/>
    <col min="5130" max="5130" width="1.42578125" style="213" customWidth="1"/>
    <col min="5131" max="5131" width="15.85546875" style="213" bestFit="1" customWidth="1"/>
    <col min="5132" max="5132" width="20" style="213" bestFit="1" customWidth="1"/>
    <col min="5133" max="5376" width="9.140625" style="213"/>
    <col min="5377" max="5377" width="23.5703125" style="213" customWidth="1"/>
    <col min="5378" max="5378" width="1.42578125" style="213" customWidth="1"/>
    <col min="5379" max="5381" width="14.28515625" style="213" customWidth="1"/>
    <col min="5382" max="5382" width="1.42578125" style="213" customWidth="1"/>
    <col min="5383" max="5385" width="14.28515625" style="213" customWidth="1"/>
    <col min="5386" max="5386" width="1.42578125" style="213" customWidth="1"/>
    <col min="5387" max="5387" width="15.85546875" style="213" bestFit="1" customWidth="1"/>
    <col min="5388" max="5388" width="20" style="213" bestFit="1" customWidth="1"/>
    <col min="5389" max="5632" width="9.140625" style="213"/>
    <col min="5633" max="5633" width="23.5703125" style="213" customWidth="1"/>
    <col min="5634" max="5634" width="1.42578125" style="213" customWidth="1"/>
    <col min="5635" max="5637" width="14.28515625" style="213" customWidth="1"/>
    <col min="5638" max="5638" width="1.42578125" style="213" customWidth="1"/>
    <col min="5639" max="5641" width="14.28515625" style="213" customWidth="1"/>
    <col min="5642" max="5642" width="1.42578125" style="213" customWidth="1"/>
    <col min="5643" max="5643" width="15.85546875" style="213" bestFit="1" customWidth="1"/>
    <col min="5644" max="5644" width="20" style="213" bestFit="1" customWidth="1"/>
    <col min="5645" max="5888" width="9.140625" style="213"/>
    <col min="5889" max="5889" width="23.5703125" style="213" customWidth="1"/>
    <col min="5890" max="5890" width="1.42578125" style="213" customWidth="1"/>
    <col min="5891" max="5893" width="14.28515625" style="213" customWidth="1"/>
    <col min="5894" max="5894" width="1.42578125" style="213" customWidth="1"/>
    <col min="5895" max="5897" width="14.28515625" style="213" customWidth="1"/>
    <col min="5898" max="5898" width="1.42578125" style="213" customWidth="1"/>
    <col min="5899" max="5899" width="15.85546875" style="213" bestFit="1" customWidth="1"/>
    <col min="5900" max="5900" width="20" style="213" bestFit="1" customWidth="1"/>
    <col min="5901" max="6144" width="9.140625" style="213"/>
    <col min="6145" max="6145" width="23.5703125" style="213" customWidth="1"/>
    <col min="6146" max="6146" width="1.42578125" style="213" customWidth="1"/>
    <col min="6147" max="6149" width="14.28515625" style="213" customWidth="1"/>
    <col min="6150" max="6150" width="1.42578125" style="213" customWidth="1"/>
    <col min="6151" max="6153" width="14.28515625" style="213" customWidth="1"/>
    <col min="6154" max="6154" width="1.42578125" style="213" customWidth="1"/>
    <col min="6155" max="6155" width="15.85546875" style="213" bestFit="1" customWidth="1"/>
    <col min="6156" max="6156" width="20" style="213" bestFit="1" customWidth="1"/>
    <col min="6157" max="6400" width="9.140625" style="213"/>
    <col min="6401" max="6401" width="23.5703125" style="213" customWidth="1"/>
    <col min="6402" max="6402" width="1.42578125" style="213" customWidth="1"/>
    <col min="6403" max="6405" width="14.28515625" style="213" customWidth="1"/>
    <col min="6406" max="6406" width="1.42578125" style="213" customWidth="1"/>
    <col min="6407" max="6409" width="14.28515625" style="213" customWidth="1"/>
    <col min="6410" max="6410" width="1.42578125" style="213" customWidth="1"/>
    <col min="6411" max="6411" width="15.85546875" style="213" bestFit="1" customWidth="1"/>
    <col min="6412" max="6412" width="20" style="213" bestFit="1" customWidth="1"/>
    <col min="6413" max="6656" width="9.140625" style="213"/>
    <col min="6657" max="6657" width="23.5703125" style="213" customWidth="1"/>
    <col min="6658" max="6658" width="1.42578125" style="213" customWidth="1"/>
    <col min="6659" max="6661" width="14.28515625" style="213" customWidth="1"/>
    <col min="6662" max="6662" width="1.42578125" style="213" customWidth="1"/>
    <col min="6663" max="6665" width="14.28515625" style="213" customWidth="1"/>
    <col min="6666" max="6666" width="1.42578125" style="213" customWidth="1"/>
    <col min="6667" max="6667" width="15.85546875" style="213" bestFit="1" customWidth="1"/>
    <col min="6668" max="6668" width="20" style="213" bestFit="1" customWidth="1"/>
    <col min="6669" max="6912" width="9.140625" style="213"/>
    <col min="6913" max="6913" width="23.5703125" style="213" customWidth="1"/>
    <col min="6914" max="6914" width="1.42578125" style="213" customWidth="1"/>
    <col min="6915" max="6917" width="14.28515625" style="213" customWidth="1"/>
    <col min="6918" max="6918" width="1.42578125" style="213" customWidth="1"/>
    <col min="6919" max="6921" width="14.28515625" style="213" customWidth="1"/>
    <col min="6922" max="6922" width="1.42578125" style="213" customWidth="1"/>
    <col min="6923" max="6923" width="15.85546875" style="213" bestFit="1" customWidth="1"/>
    <col min="6924" max="6924" width="20" style="213" bestFit="1" customWidth="1"/>
    <col min="6925" max="7168" width="9.140625" style="213"/>
    <col min="7169" max="7169" width="23.5703125" style="213" customWidth="1"/>
    <col min="7170" max="7170" width="1.42578125" style="213" customWidth="1"/>
    <col min="7171" max="7173" width="14.28515625" style="213" customWidth="1"/>
    <col min="7174" max="7174" width="1.42578125" style="213" customWidth="1"/>
    <col min="7175" max="7177" width="14.28515625" style="213" customWidth="1"/>
    <col min="7178" max="7178" width="1.42578125" style="213" customWidth="1"/>
    <col min="7179" max="7179" width="15.85546875" style="213" bestFit="1" customWidth="1"/>
    <col min="7180" max="7180" width="20" style="213" bestFit="1" customWidth="1"/>
    <col min="7181" max="7424" width="9.140625" style="213"/>
    <col min="7425" max="7425" width="23.5703125" style="213" customWidth="1"/>
    <col min="7426" max="7426" width="1.42578125" style="213" customWidth="1"/>
    <col min="7427" max="7429" width="14.28515625" style="213" customWidth="1"/>
    <col min="7430" max="7430" width="1.42578125" style="213" customWidth="1"/>
    <col min="7431" max="7433" width="14.28515625" style="213" customWidth="1"/>
    <col min="7434" max="7434" width="1.42578125" style="213" customWidth="1"/>
    <col min="7435" max="7435" width="15.85546875" style="213" bestFit="1" customWidth="1"/>
    <col min="7436" max="7436" width="20" style="213" bestFit="1" customWidth="1"/>
    <col min="7437" max="7680" width="9.140625" style="213"/>
    <col min="7681" max="7681" width="23.5703125" style="213" customWidth="1"/>
    <col min="7682" max="7682" width="1.42578125" style="213" customWidth="1"/>
    <col min="7683" max="7685" width="14.28515625" style="213" customWidth="1"/>
    <col min="7686" max="7686" width="1.42578125" style="213" customWidth="1"/>
    <col min="7687" max="7689" width="14.28515625" style="213" customWidth="1"/>
    <col min="7690" max="7690" width="1.42578125" style="213" customWidth="1"/>
    <col min="7691" max="7691" width="15.85546875" style="213" bestFit="1" customWidth="1"/>
    <col min="7692" max="7692" width="20" style="213" bestFit="1" customWidth="1"/>
    <col min="7693" max="7936" width="9.140625" style="213"/>
    <col min="7937" max="7937" width="23.5703125" style="213" customWidth="1"/>
    <col min="7938" max="7938" width="1.42578125" style="213" customWidth="1"/>
    <col min="7939" max="7941" width="14.28515625" style="213" customWidth="1"/>
    <col min="7942" max="7942" width="1.42578125" style="213" customWidth="1"/>
    <col min="7943" max="7945" width="14.28515625" style="213" customWidth="1"/>
    <col min="7946" max="7946" width="1.42578125" style="213" customWidth="1"/>
    <col min="7947" max="7947" width="15.85546875" style="213" bestFit="1" customWidth="1"/>
    <col min="7948" max="7948" width="20" style="213" bestFit="1" customWidth="1"/>
    <col min="7949" max="8192" width="9.140625" style="213"/>
    <col min="8193" max="8193" width="23.5703125" style="213" customWidth="1"/>
    <col min="8194" max="8194" width="1.42578125" style="213" customWidth="1"/>
    <col min="8195" max="8197" width="14.28515625" style="213" customWidth="1"/>
    <col min="8198" max="8198" width="1.42578125" style="213" customWidth="1"/>
    <col min="8199" max="8201" width="14.28515625" style="213" customWidth="1"/>
    <col min="8202" max="8202" width="1.42578125" style="213" customWidth="1"/>
    <col min="8203" max="8203" width="15.85546875" style="213" bestFit="1" customWidth="1"/>
    <col min="8204" max="8204" width="20" style="213" bestFit="1" customWidth="1"/>
    <col min="8205" max="8448" width="9.140625" style="213"/>
    <col min="8449" max="8449" width="23.5703125" style="213" customWidth="1"/>
    <col min="8450" max="8450" width="1.42578125" style="213" customWidth="1"/>
    <col min="8451" max="8453" width="14.28515625" style="213" customWidth="1"/>
    <col min="8454" max="8454" width="1.42578125" style="213" customWidth="1"/>
    <col min="8455" max="8457" width="14.28515625" style="213" customWidth="1"/>
    <col min="8458" max="8458" width="1.42578125" style="213" customWidth="1"/>
    <col min="8459" max="8459" width="15.85546875" style="213" bestFit="1" customWidth="1"/>
    <col min="8460" max="8460" width="20" style="213" bestFit="1" customWidth="1"/>
    <col min="8461" max="8704" width="9.140625" style="213"/>
    <col min="8705" max="8705" width="23.5703125" style="213" customWidth="1"/>
    <col min="8706" max="8706" width="1.42578125" style="213" customWidth="1"/>
    <col min="8707" max="8709" width="14.28515625" style="213" customWidth="1"/>
    <col min="8710" max="8710" width="1.42578125" style="213" customWidth="1"/>
    <col min="8711" max="8713" width="14.28515625" style="213" customWidth="1"/>
    <col min="8714" max="8714" width="1.42578125" style="213" customWidth="1"/>
    <col min="8715" max="8715" width="15.85546875" style="213" bestFit="1" customWidth="1"/>
    <col min="8716" max="8716" width="20" style="213" bestFit="1" customWidth="1"/>
    <col min="8717" max="8960" width="9.140625" style="213"/>
    <col min="8961" max="8961" width="23.5703125" style="213" customWidth="1"/>
    <col min="8962" max="8962" width="1.42578125" style="213" customWidth="1"/>
    <col min="8963" max="8965" width="14.28515625" style="213" customWidth="1"/>
    <col min="8966" max="8966" width="1.42578125" style="213" customWidth="1"/>
    <col min="8967" max="8969" width="14.28515625" style="213" customWidth="1"/>
    <col min="8970" max="8970" width="1.42578125" style="213" customWidth="1"/>
    <col min="8971" max="8971" width="15.85546875" style="213" bestFit="1" customWidth="1"/>
    <col min="8972" max="8972" width="20" style="213" bestFit="1" customWidth="1"/>
    <col min="8973" max="9216" width="9.140625" style="213"/>
    <col min="9217" max="9217" width="23.5703125" style="213" customWidth="1"/>
    <col min="9218" max="9218" width="1.42578125" style="213" customWidth="1"/>
    <col min="9219" max="9221" width="14.28515625" style="213" customWidth="1"/>
    <col min="9222" max="9222" width="1.42578125" style="213" customWidth="1"/>
    <col min="9223" max="9225" width="14.28515625" style="213" customWidth="1"/>
    <col min="9226" max="9226" width="1.42578125" style="213" customWidth="1"/>
    <col min="9227" max="9227" width="15.85546875" style="213" bestFit="1" customWidth="1"/>
    <col min="9228" max="9228" width="20" style="213" bestFit="1" customWidth="1"/>
    <col min="9229" max="9472" width="9.140625" style="213"/>
    <col min="9473" max="9473" width="23.5703125" style="213" customWidth="1"/>
    <col min="9474" max="9474" width="1.42578125" style="213" customWidth="1"/>
    <col min="9475" max="9477" width="14.28515625" style="213" customWidth="1"/>
    <col min="9478" max="9478" width="1.42578125" style="213" customWidth="1"/>
    <col min="9479" max="9481" width="14.28515625" style="213" customWidth="1"/>
    <col min="9482" max="9482" width="1.42578125" style="213" customWidth="1"/>
    <col min="9483" max="9483" width="15.85546875" style="213" bestFit="1" customWidth="1"/>
    <col min="9484" max="9484" width="20" style="213" bestFit="1" customWidth="1"/>
    <col min="9485" max="9728" width="9.140625" style="213"/>
    <col min="9729" max="9729" width="23.5703125" style="213" customWidth="1"/>
    <col min="9730" max="9730" width="1.42578125" style="213" customWidth="1"/>
    <col min="9731" max="9733" width="14.28515625" style="213" customWidth="1"/>
    <col min="9734" max="9734" width="1.42578125" style="213" customWidth="1"/>
    <col min="9735" max="9737" width="14.28515625" style="213" customWidth="1"/>
    <col min="9738" max="9738" width="1.42578125" style="213" customWidth="1"/>
    <col min="9739" max="9739" width="15.85546875" style="213" bestFit="1" customWidth="1"/>
    <col min="9740" max="9740" width="20" style="213" bestFit="1" customWidth="1"/>
    <col min="9741" max="9984" width="9.140625" style="213"/>
    <col min="9985" max="9985" width="23.5703125" style="213" customWidth="1"/>
    <col min="9986" max="9986" width="1.42578125" style="213" customWidth="1"/>
    <col min="9987" max="9989" width="14.28515625" style="213" customWidth="1"/>
    <col min="9990" max="9990" width="1.42578125" style="213" customWidth="1"/>
    <col min="9991" max="9993" width="14.28515625" style="213" customWidth="1"/>
    <col min="9994" max="9994" width="1.42578125" style="213" customWidth="1"/>
    <col min="9995" max="9995" width="15.85546875" style="213" bestFit="1" customWidth="1"/>
    <col min="9996" max="9996" width="20" style="213" bestFit="1" customWidth="1"/>
    <col min="9997" max="10240" width="9.140625" style="213"/>
    <col min="10241" max="10241" width="23.5703125" style="213" customWidth="1"/>
    <col min="10242" max="10242" width="1.42578125" style="213" customWidth="1"/>
    <col min="10243" max="10245" width="14.28515625" style="213" customWidth="1"/>
    <col min="10246" max="10246" width="1.42578125" style="213" customWidth="1"/>
    <col min="10247" max="10249" width="14.28515625" style="213" customWidth="1"/>
    <col min="10250" max="10250" width="1.42578125" style="213" customWidth="1"/>
    <col min="10251" max="10251" width="15.85546875" style="213" bestFit="1" customWidth="1"/>
    <col min="10252" max="10252" width="20" style="213" bestFit="1" customWidth="1"/>
    <col min="10253" max="10496" width="9.140625" style="213"/>
    <col min="10497" max="10497" width="23.5703125" style="213" customWidth="1"/>
    <col min="10498" max="10498" width="1.42578125" style="213" customWidth="1"/>
    <col min="10499" max="10501" width="14.28515625" style="213" customWidth="1"/>
    <col min="10502" max="10502" width="1.42578125" style="213" customWidth="1"/>
    <col min="10503" max="10505" width="14.28515625" style="213" customWidth="1"/>
    <col min="10506" max="10506" width="1.42578125" style="213" customWidth="1"/>
    <col min="10507" max="10507" width="15.85546875" style="213" bestFit="1" customWidth="1"/>
    <col min="10508" max="10508" width="20" style="213" bestFit="1" customWidth="1"/>
    <col min="10509" max="10752" width="9.140625" style="213"/>
    <col min="10753" max="10753" width="23.5703125" style="213" customWidth="1"/>
    <col min="10754" max="10754" width="1.42578125" style="213" customWidth="1"/>
    <col min="10755" max="10757" width="14.28515625" style="213" customWidth="1"/>
    <col min="10758" max="10758" width="1.42578125" style="213" customWidth="1"/>
    <col min="10759" max="10761" width="14.28515625" style="213" customWidth="1"/>
    <col min="10762" max="10762" width="1.42578125" style="213" customWidth="1"/>
    <col min="10763" max="10763" width="15.85546875" style="213" bestFit="1" customWidth="1"/>
    <col min="10764" max="10764" width="20" style="213" bestFit="1" customWidth="1"/>
    <col min="10765" max="11008" width="9.140625" style="213"/>
    <col min="11009" max="11009" width="23.5703125" style="213" customWidth="1"/>
    <col min="11010" max="11010" width="1.42578125" style="213" customWidth="1"/>
    <col min="11011" max="11013" width="14.28515625" style="213" customWidth="1"/>
    <col min="11014" max="11014" width="1.42578125" style="213" customWidth="1"/>
    <col min="11015" max="11017" width="14.28515625" style="213" customWidth="1"/>
    <col min="11018" max="11018" width="1.42578125" style="213" customWidth="1"/>
    <col min="11019" max="11019" width="15.85546875" style="213" bestFit="1" customWidth="1"/>
    <col min="11020" max="11020" width="20" style="213" bestFit="1" customWidth="1"/>
    <col min="11021" max="11264" width="9.140625" style="213"/>
    <col min="11265" max="11265" width="23.5703125" style="213" customWidth="1"/>
    <col min="11266" max="11266" width="1.42578125" style="213" customWidth="1"/>
    <col min="11267" max="11269" width="14.28515625" style="213" customWidth="1"/>
    <col min="11270" max="11270" width="1.42578125" style="213" customWidth="1"/>
    <col min="11271" max="11273" width="14.28515625" style="213" customWidth="1"/>
    <col min="11274" max="11274" width="1.42578125" style="213" customWidth="1"/>
    <col min="11275" max="11275" width="15.85546875" style="213" bestFit="1" customWidth="1"/>
    <col min="11276" max="11276" width="20" style="213" bestFit="1" customWidth="1"/>
    <col min="11277" max="11520" width="9.140625" style="213"/>
    <col min="11521" max="11521" width="23.5703125" style="213" customWidth="1"/>
    <col min="11522" max="11522" width="1.42578125" style="213" customWidth="1"/>
    <col min="11523" max="11525" width="14.28515625" style="213" customWidth="1"/>
    <col min="11526" max="11526" width="1.42578125" style="213" customWidth="1"/>
    <col min="11527" max="11529" width="14.28515625" style="213" customWidth="1"/>
    <col min="11530" max="11530" width="1.42578125" style="213" customWidth="1"/>
    <col min="11531" max="11531" width="15.85546875" style="213" bestFit="1" customWidth="1"/>
    <col min="11532" max="11532" width="20" style="213" bestFit="1" customWidth="1"/>
    <col min="11533" max="11776" width="9.140625" style="213"/>
    <col min="11777" max="11777" width="23.5703125" style="213" customWidth="1"/>
    <col min="11778" max="11778" width="1.42578125" style="213" customWidth="1"/>
    <col min="11779" max="11781" width="14.28515625" style="213" customWidth="1"/>
    <col min="11782" max="11782" width="1.42578125" style="213" customWidth="1"/>
    <col min="11783" max="11785" width="14.28515625" style="213" customWidth="1"/>
    <col min="11786" max="11786" width="1.42578125" style="213" customWidth="1"/>
    <col min="11787" max="11787" width="15.85546875" style="213" bestFit="1" customWidth="1"/>
    <col min="11788" max="11788" width="20" style="213" bestFit="1" customWidth="1"/>
    <col min="11789" max="12032" width="9.140625" style="213"/>
    <col min="12033" max="12033" width="23.5703125" style="213" customWidth="1"/>
    <col min="12034" max="12034" width="1.42578125" style="213" customWidth="1"/>
    <col min="12035" max="12037" width="14.28515625" style="213" customWidth="1"/>
    <col min="12038" max="12038" width="1.42578125" style="213" customWidth="1"/>
    <col min="12039" max="12041" width="14.28515625" style="213" customWidth="1"/>
    <col min="12042" max="12042" width="1.42578125" style="213" customWidth="1"/>
    <col min="12043" max="12043" width="15.85546875" style="213" bestFit="1" customWidth="1"/>
    <col min="12044" max="12044" width="20" style="213" bestFit="1" customWidth="1"/>
    <col min="12045" max="12288" width="9.140625" style="213"/>
    <col min="12289" max="12289" width="23.5703125" style="213" customWidth="1"/>
    <col min="12290" max="12290" width="1.42578125" style="213" customWidth="1"/>
    <col min="12291" max="12293" width="14.28515625" style="213" customWidth="1"/>
    <col min="12294" max="12294" width="1.42578125" style="213" customWidth="1"/>
    <col min="12295" max="12297" width="14.28515625" style="213" customWidth="1"/>
    <col min="12298" max="12298" width="1.42578125" style="213" customWidth="1"/>
    <col min="12299" max="12299" width="15.85546875" style="213" bestFit="1" customWidth="1"/>
    <col min="12300" max="12300" width="20" style="213" bestFit="1" customWidth="1"/>
    <col min="12301" max="12544" width="9.140625" style="213"/>
    <col min="12545" max="12545" width="23.5703125" style="213" customWidth="1"/>
    <col min="12546" max="12546" width="1.42578125" style="213" customWidth="1"/>
    <col min="12547" max="12549" width="14.28515625" style="213" customWidth="1"/>
    <col min="12550" max="12550" width="1.42578125" style="213" customWidth="1"/>
    <col min="12551" max="12553" width="14.28515625" style="213" customWidth="1"/>
    <col min="12554" max="12554" width="1.42578125" style="213" customWidth="1"/>
    <col min="12555" max="12555" width="15.85546875" style="213" bestFit="1" customWidth="1"/>
    <col min="12556" max="12556" width="20" style="213" bestFit="1" customWidth="1"/>
    <col min="12557" max="12800" width="9.140625" style="213"/>
    <col min="12801" max="12801" width="23.5703125" style="213" customWidth="1"/>
    <col min="12802" max="12802" width="1.42578125" style="213" customWidth="1"/>
    <col min="12803" max="12805" width="14.28515625" style="213" customWidth="1"/>
    <col min="12806" max="12806" width="1.42578125" style="213" customWidth="1"/>
    <col min="12807" max="12809" width="14.28515625" style="213" customWidth="1"/>
    <col min="12810" max="12810" width="1.42578125" style="213" customWidth="1"/>
    <col min="12811" max="12811" width="15.85546875" style="213" bestFit="1" customWidth="1"/>
    <col min="12812" max="12812" width="20" style="213" bestFit="1" customWidth="1"/>
    <col min="12813" max="13056" width="9.140625" style="213"/>
    <col min="13057" max="13057" width="23.5703125" style="213" customWidth="1"/>
    <col min="13058" max="13058" width="1.42578125" style="213" customWidth="1"/>
    <col min="13059" max="13061" width="14.28515625" style="213" customWidth="1"/>
    <col min="13062" max="13062" width="1.42578125" style="213" customWidth="1"/>
    <col min="13063" max="13065" width="14.28515625" style="213" customWidth="1"/>
    <col min="13066" max="13066" width="1.42578125" style="213" customWidth="1"/>
    <col min="13067" max="13067" width="15.85546875" style="213" bestFit="1" customWidth="1"/>
    <col min="13068" max="13068" width="20" style="213" bestFit="1" customWidth="1"/>
    <col min="13069" max="13312" width="9.140625" style="213"/>
    <col min="13313" max="13313" width="23.5703125" style="213" customWidth="1"/>
    <col min="13314" max="13314" width="1.42578125" style="213" customWidth="1"/>
    <col min="13315" max="13317" width="14.28515625" style="213" customWidth="1"/>
    <col min="13318" max="13318" width="1.42578125" style="213" customWidth="1"/>
    <col min="13319" max="13321" width="14.28515625" style="213" customWidth="1"/>
    <col min="13322" max="13322" width="1.42578125" style="213" customWidth="1"/>
    <col min="13323" max="13323" width="15.85546875" style="213" bestFit="1" customWidth="1"/>
    <col min="13324" max="13324" width="20" style="213" bestFit="1" customWidth="1"/>
    <col min="13325" max="13568" width="9.140625" style="213"/>
    <col min="13569" max="13569" width="23.5703125" style="213" customWidth="1"/>
    <col min="13570" max="13570" width="1.42578125" style="213" customWidth="1"/>
    <col min="13571" max="13573" width="14.28515625" style="213" customWidth="1"/>
    <col min="13574" max="13574" width="1.42578125" style="213" customWidth="1"/>
    <col min="13575" max="13577" width="14.28515625" style="213" customWidth="1"/>
    <col min="13578" max="13578" width="1.42578125" style="213" customWidth="1"/>
    <col min="13579" max="13579" width="15.85546875" style="213" bestFit="1" customWidth="1"/>
    <col min="13580" max="13580" width="20" style="213" bestFit="1" customWidth="1"/>
    <col min="13581" max="13824" width="9.140625" style="213"/>
    <col min="13825" max="13825" width="23.5703125" style="213" customWidth="1"/>
    <col min="13826" max="13826" width="1.42578125" style="213" customWidth="1"/>
    <col min="13827" max="13829" width="14.28515625" style="213" customWidth="1"/>
    <col min="13830" max="13830" width="1.42578125" style="213" customWidth="1"/>
    <col min="13831" max="13833" width="14.28515625" style="213" customWidth="1"/>
    <col min="13834" max="13834" width="1.42578125" style="213" customWidth="1"/>
    <col min="13835" max="13835" width="15.85546875" style="213" bestFit="1" customWidth="1"/>
    <col min="13836" max="13836" width="20" style="213" bestFit="1" customWidth="1"/>
    <col min="13837" max="14080" width="9.140625" style="213"/>
    <col min="14081" max="14081" width="23.5703125" style="213" customWidth="1"/>
    <col min="14082" max="14082" width="1.42578125" style="213" customWidth="1"/>
    <col min="14083" max="14085" width="14.28515625" style="213" customWidth="1"/>
    <col min="14086" max="14086" width="1.42578125" style="213" customWidth="1"/>
    <col min="14087" max="14089" width="14.28515625" style="213" customWidth="1"/>
    <col min="14090" max="14090" width="1.42578125" style="213" customWidth="1"/>
    <col min="14091" max="14091" width="15.85546875" style="213" bestFit="1" customWidth="1"/>
    <col min="14092" max="14092" width="20" style="213" bestFit="1" customWidth="1"/>
    <col min="14093" max="14336" width="9.140625" style="213"/>
    <col min="14337" max="14337" width="23.5703125" style="213" customWidth="1"/>
    <col min="14338" max="14338" width="1.42578125" style="213" customWidth="1"/>
    <col min="14339" max="14341" width="14.28515625" style="213" customWidth="1"/>
    <col min="14342" max="14342" width="1.42578125" style="213" customWidth="1"/>
    <col min="14343" max="14345" width="14.28515625" style="213" customWidth="1"/>
    <col min="14346" max="14346" width="1.42578125" style="213" customWidth="1"/>
    <col min="14347" max="14347" width="15.85546875" style="213" bestFit="1" customWidth="1"/>
    <col min="14348" max="14348" width="20" style="213" bestFit="1" customWidth="1"/>
    <col min="14349" max="14592" width="9.140625" style="213"/>
    <col min="14593" max="14593" width="23.5703125" style="213" customWidth="1"/>
    <col min="14594" max="14594" width="1.42578125" style="213" customWidth="1"/>
    <col min="14595" max="14597" width="14.28515625" style="213" customWidth="1"/>
    <col min="14598" max="14598" width="1.42578125" style="213" customWidth="1"/>
    <col min="14599" max="14601" width="14.28515625" style="213" customWidth="1"/>
    <col min="14602" max="14602" width="1.42578125" style="213" customWidth="1"/>
    <col min="14603" max="14603" width="15.85546875" style="213" bestFit="1" customWidth="1"/>
    <col min="14604" max="14604" width="20" style="213" bestFit="1" customWidth="1"/>
    <col min="14605" max="14848" width="9.140625" style="213"/>
    <col min="14849" max="14849" width="23.5703125" style="213" customWidth="1"/>
    <col min="14850" max="14850" width="1.42578125" style="213" customWidth="1"/>
    <col min="14851" max="14853" width="14.28515625" style="213" customWidth="1"/>
    <col min="14854" max="14854" width="1.42578125" style="213" customWidth="1"/>
    <col min="14855" max="14857" width="14.28515625" style="213" customWidth="1"/>
    <col min="14858" max="14858" width="1.42578125" style="213" customWidth="1"/>
    <col min="14859" max="14859" width="15.85546875" style="213" bestFit="1" customWidth="1"/>
    <col min="14860" max="14860" width="20" style="213" bestFit="1" customWidth="1"/>
    <col min="14861" max="15104" width="9.140625" style="213"/>
    <col min="15105" max="15105" width="23.5703125" style="213" customWidth="1"/>
    <col min="15106" max="15106" width="1.42578125" style="213" customWidth="1"/>
    <col min="15107" max="15109" width="14.28515625" style="213" customWidth="1"/>
    <col min="15110" max="15110" width="1.42578125" style="213" customWidth="1"/>
    <col min="15111" max="15113" width="14.28515625" style="213" customWidth="1"/>
    <col min="15114" max="15114" width="1.42578125" style="213" customWidth="1"/>
    <col min="15115" max="15115" width="15.85546875" style="213" bestFit="1" customWidth="1"/>
    <col min="15116" max="15116" width="20" style="213" bestFit="1" customWidth="1"/>
    <col min="15117" max="15360" width="9.140625" style="213"/>
    <col min="15361" max="15361" width="23.5703125" style="213" customWidth="1"/>
    <col min="15362" max="15362" width="1.42578125" style="213" customWidth="1"/>
    <col min="15363" max="15365" width="14.28515625" style="213" customWidth="1"/>
    <col min="15366" max="15366" width="1.42578125" style="213" customWidth="1"/>
    <col min="15367" max="15369" width="14.28515625" style="213" customWidth="1"/>
    <col min="15370" max="15370" width="1.42578125" style="213" customWidth="1"/>
    <col min="15371" max="15371" width="15.85546875" style="213" bestFit="1" customWidth="1"/>
    <col min="15372" max="15372" width="20" style="213" bestFit="1" customWidth="1"/>
    <col min="15373" max="15616" width="9.140625" style="213"/>
    <col min="15617" max="15617" width="23.5703125" style="213" customWidth="1"/>
    <col min="15618" max="15618" width="1.42578125" style="213" customWidth="1"/>
    <col min="15619" max="15621" width="14.28515625" style="213" customWidth="1"/>
    <col min="15622" max="15622" width="1.42578125" style="213" customWidth="1"/>
    <col min="15623" max="15625" width="14.28515625" style="213" customWidth="1"/>
    <col min="15626" max="15626" width="1.42578125" style="213" customWidth="1"/>
    <col min="15627" max="15627" width="15.85546875" style="213" bestFit="1" customWidth="1"/>
    <col min="15628" max="15628" width="20" style="213" bestFit="1" customWidth="1"/>
    <col min="15629" max="15872" width="9.140625" style="213"/>
    <col min="15873" max="15873" width="23.5703125" style="213" customWidth="1"/>
    <col min="15874" max="15874" width="1.42578125" style="213" customWidth="1"/>
    <col min="15875" max="15877" width="14.28515625" style="213" customWidth="1"/>
    <col min="15878" max="15878" width="1.42578125" style="213" customWidth="1"/>
    <col min="15879" max="15881" width="14.28515625" style="213" customWidth="1"/>
    <col min="15882" max="15882" width="1.42578125" style="213" customWidth="1"/>
    <col min="15883" max="15883" width="15.85546875" style="213" bestFit="1" customWidth="1"/>
    <col min="15884" max="15884" width="20" style="213" bestFit="1" customWidth="1"/>
    <col min="15885" max="16128" width="9.140625" style="213"/>
    <col min="16129" max="16129" width="23.5703125" style="213" customWidth="1"/>
    <col min="16130" max="16130" width="1.42578125" style="213" customWidth="1"/>
    <col min="16131" max="16133" width="14.28515625" style="213" customWidth="1"/>
    <col min="16134" max="16134" width="1.42578125" style="213" customWidth="1"/>
    <col min="16135" max="16137" width="14.28515625" style="213" customWidth="1"/>
    <col min="16138" max="16138" width="1.42578125" style="213" customWidth="1"/>
    <col min="16139" max="16139" width="15.85546875" style="213" bestFit="1" customWidth="1"/>
    <col min="16140" max="16140" width="20" style="213" bestFit="1" customWidth="1"/>
    <col min="16141" max="16384" width="9.140625" style="213"/>
  </cols>
  <sheetData>
    <row r="1" spans="1:21" ht="18" x14ac:dyDescent="0.3">
      <c r="A1" s="639" t="s">
        <v>140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</row>
    <row r="2" spans="1:21" s="21" customFormat="1" ht="18" x14ac:dyDescent="0.3">
      <c r="A2" s="636" t="s">
        <v>246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20"/>
      <c r="N2" s="20"/>
      <c r="O2" s="20"/>
      <c r="P2" s="20"/>
      <c r="Q2" s="20"/>
      <c r="R2" s="20"/>
      <c r="S2" s="20"/>
    </row>
    <row r="3" spans="1:21" ht="18" x14ac:dyDescent="0.35">
      <c r="A3" s="648" t="s">
        <v>135</v>
      </c>
      <c r="B3" s="648"/>
      <c r="C3" s="648"/>
      <c r="D3" s="648"/>
      <c r="E3" s="648"/>
      <c r="F3" s="648"/>
      <c r="G3" s="648"/>
      <c r="H3" s="648"/>
      <c r="I3" s="648"/>
      <c r="J3" s="648"/>
      <c r="K3" s="648"/>
      <c r="L3" s="648"/>
    </row>
    <row r="4" spans="1:21" ht="18" x14ac:dyDescent="0.35">
      <c r="A4" s="215"/>
      <c r="B4" s="215"/>
      <c r="C4" s="216"/>
      <c r="D4" s="216"/>
      <c r="E4" s="217"/>
      <c r="F4" s="218"/>
      <c r="G4" s="219"/>
      <c r="H4" s="219"/>
      <c r="I4" s="220"/>
      <c r="J4" s="214"/>
      <c r="K4" s="214"/>
      <c r="L4" s="214"/>
    </row>
    <row r="5" spans="1:21" s="231" customFormat="1" ht="18" x14ac:dyDescent="0.35">
      <c r="A5" s="221"/>
      <c r="B5" s="161"/>
      <c r="C5" s="222" t="s">
        <v>11</v>
      </c>
      <c r="D5" s="223"/>
      <c r="E5" s="224"/>
      <c r="F5" s="225"/>
      <c r="G5" s="222" t="s">
        <v>12</v>
      </c>
      <c r="H5" s="226"/>
      <c r="I5" s="227"/>
      <c r="J5" s="228"/>
      <c r="K5" s="229"/>
      <c r="L5" s="230"/>
    </row>
    <row r="6" spans="1:21" s="231" customFormat="1" ht="30" x14ac:dyDescent="0.3">
      <c r="A6" s="646" t="s">
        <v>136</v>
      </c>
      <c r="B6" s="161"/>
      <c r="C6" s="29" t="s">
        <v>14</v>
      </c>
      <c r="D6" s="30" t="s">
        <v>15</v>
      </c>
      <c r="E6" s="31" t="s">
        <v>16</v>
      </c>
      <c r="F6" s="162"/>
      <c r="G6" s="32" t="s">
        <v>14</v>
      </c>
      <c r="H6" s="33" t="s">
        <v>15</v>
      </c>
      <c r="I6" s="34" t="s">
        <v>16</v>
      </c>
      <c r="J6" s="163"/>
      <c r="K6" s="164" t="s">
        <v>17</v>
      </c>
      <c r="L6" s="165" t="s">
        <v>18</v>
      </c>
    </row>
    <row r="7" spans="1:21" s="231" customFormat="1" x14ac:dyDescent="0.3">
      <c r="A7" s="647"/>
      <c r="B7" s="225"/>
      <c r="C7" s="39" t="s">
        <v>19</v>
      </c>
      <c r="D7" s="40" t="s">
        <v>19</v>
      </c>
      <c r="E7" s="41" t="s">
        <v>20</v>
      </c>
      <c r="F7" s="42"/>
      <c r="G7" s="39" t="s">
        <v>19</v>
      </c>
      <c r="H7" s="40" t="s">
        <v>19</v>
      </c>
      <c r="I7" s="41" t="s">
        <v>20</v>
      </c>
      <c r="J7" s="163"/>
      <c r="K7" s="232" t="s">
        <v>21</v>
      </c>
      <c r="L7" s="233" t="s">
        <v>21</v>
      </c>
    </row>
    <row r="8" spans="1:21" s="276" customFormat="1" ht="82.5" customHeight="1" x14ac:dyDescent="0.3">
      <c r="A8" s="272" t="s">
        <v>137</v>
      </c>
      <c r="B8" s="273"/>
      <c r="C8" s="138">
        <v>291</v>
      </c>
      <c r="D8" s="138">
        <v>469</v>
      </c>
      <c r="E8" s="138">
        <v>16200749</v>
      </c>
      <c r="F8" s="139"/>
      <c r="G8" s="138">
        <v>63</v>
      </c>
      <c r="H8" s="138">
        <v>111</v>
      </c>
      <c r="I8" s="138">
        <v>3383684.8</v>
      </c>
      <c r="J8" s="274"/>
      <c r="K8" s="275">
        <f>G8/C8*100</f>
        <v>21.649484536082475</v>
      </c>
      <c r="L8" s="275">
        <f>I8/E8*100</f>
        <v>20.885977555729056</v>
      </c>
    </row>
    <row r="9" spans="1:21" s="276" customFormat="1" ht="82.5" customHeight="1" x14ac:dyDescent="0.3">
      <c r="A9" s="272" t="s">
        <v>138</v>
      </c>
      <c r="B9" s="273"/>
      <c r="C9" s="138">
        <v>814</v>
      </c>
      <c r="D9" s="138">
        <v>1764</v>
      </c>
      <c r="E9" s="138">
        <v>50653580</v>
      </c>
      <c r="F9" s="139"/>
      <c r="G9" s="138">
        <v>189</v>
      </c>
      <c r="H9" s="138">
        <v>445</v>
      </c>
      <c r="I9" s="138">
        <v>11518789.73</v>
      </c>
      <c r="J9" s="274"/>
      <c r="K9" s="275">
        <f>G9/C9*100</f>
        <v>23.218673218673221</v>
      </c>
      <c r="L9" s="275">
        <f>I9/E9*100</f>
        <v>22.740327001566328</v>
      </c>
    </row>
    <row r="10" spans="1:21" s="276" customFormat="1" ht="82.5" customHeight="1" x14ac:dyDescent="0.3">
      <c r="A10" s="272" t="s">
        <v>139</v>
      </c>
      <c r="B10" s="273"/>
      <c r="C10" s="138">
        <v>12</v>
      </c>
      <c r="D10" s="138">
        <v>20</v>
      </c>
      <c r="E10" s="138">
        <v>766807</v>
      </c>
      <c r="F10" s="139"/>
      <c r="G10" s="138">
        <v>4</v>
      </c>
      <c r="H10" s="138">
        <v>7</v>
      </c>
      <c r="I10" s="138">
        <v>273960</v>
      </c>
      <c r="J10" s="274"/>
      <c r="K10" s="275">
        <f>G10/C10*100</f>
        <v>33.333333333333329</v>
      </c>
      <c r="L10" s="275">
        <f>I10/E10*100</f>
        <v>35.727373380785515</v>
      </c>
    </row>
    <row r="11" spans="1:21" s="276" customFormat="1" ht="82.5" customHeight="1" x14ac:dyDescent="0.3">
      <c r="A11" s="272" t="s">
        <v>93</v>
      </c>
      <c r="B11" s="273"/>
      <c r="C11" s="138">
        <v>120</v>
      </c>
      <c r="D11" s="138">
        <v>273</v>
      </c>
      <c r="E11" s="138">
        <v>7481777</v>
      </c>
      <c r="F11" s="139"/>
      <c r="G11" s="138">
        <v>30</v>
      </c>
      <c r="H11" s="138">
        <v>72</v>
      </c>
      <c r="I11" s="138">
        <v>1902152</v>
      </c>
      <c r="J11" s="274"/>
      <c r="K11" s="275">
        <f t="shared" ref="K11" si="0">G11/C11*100</f>
        <v>25</v>
      </c>
      <c r="L11" s="275">
        <f t="shared" ref="L11" si="1">I11/E11*100</f>
        <v>25.423799720307088</v>
      </c>
    </row>
    <row r="12" spans="1:21" s="234" customFormat="1" x14ac:dyDescent="0.3">
      <c r="A12" s="235"/>
      <c r="B12" s="236"/>
      <c r="C12" s="237"/>
      <c r="D12" s="238"/>
      <c r="E12" s="239"/>
      <c r="F12" s="240"/>
      <c r="G12" s="241"/>
      <c r="H12" s="242"/>
      <c r="I12" s="243"/>
      <c r="J12" s="244"/>
      <c r="K12" s="245"/>
      <c r="L12" s="246"/>
    </row>
    <row r="13" spans="1:21" s="231" customFormat="1" x14ac:dyDescent="0.3">
      <c r="A13" s="247" t="s">
        <v>94</v>
      </c>
      <c r="B13" s="248"/>
      <c r="C13" s="249">
        <f>SUM(C8:C12)</f>
        <v>1237</v>
      </c>
      <c r="D13" s="250">
        <f>SUM(D8:D12)</f>
        <v>2526</v>
      </c>
      <c r="E13" s="251">
        <f>SUM(E8:E12)</f>
        <v>75102913</v>
      </c>
      <c r="F13" s="252"/>
      <c r="G13" s="253">
        <f>SUM(G8:G12)</f>
        <v>286</v>
      </c>
      <c r="H13" s="254">
        <f>SUM(H8:H12)</f>
        <v>635</v>
      </c>
      <c r="I13" s="255">
        <f>SUM(I8:I12)</f>
        <v>17078586.530000001</v>
      </c>
      <c r="J13" s="256"/>
      <c r="K13" s="257">
        <f>G13/C13*100</f>
        <v>23.120452708164915</v>
      </c>
      <c r="L13" s="258">
        <f>I13/E13*100</f>
        <v>22.740245148680184</v>
      </c>
    </row>
    <row r="14" spans="1:21" x14ac:dyDescent="0.3">
      <c r="A14" s="259"/>
      <c r="C14" s="261"/>
      <c r="D14" s="262"/>
      <c r="E14" s="263"/>
      <c r="G14" s="264"/>
      <c r="H14" s="265"/>
      <c r="I14" s="266"/>
      <c r="K14" s="268"/>
      <c r="L14" s="269"/>
    </row>
    <row r="16" spans="1:21" s="21" customFormat="1" x14ac:dyDescent="0.3">
      <c r="A16" s="82" t="s">
        <v>95</v>
      </c>
      <c r="C16" s="54"/>
      <c r="D16" s="54"/>
      <c r="E16" s="55"/>
      <c r="F16" s="56"/>
      <c r="G16" s="54"/>
      <c r="H16" s="54"/>
      <c r="I16" s="55"/>
      <c r="J16" s="57"/>
      <c r="K16" s="58"/>
      <c r="L16" s="50"/>
      <c r="O16" s="20"/>
      <c r="P16" s="20"/>
      <c r="Q16" s="20"/>
      <c r="R16" s="20"/>
      <c r="S16" s="20"/>
      <c r="T16" s="20"/>
      <c r="U16" s="20"/>
    </row>
    <row r="17" spans="1:22" s="87" customFormat="1" x14ac:dyDescent="0.3">
      <c r="A17" s="82" t="s">
        <v>96</v>
      </c>
      <c r="B17" s="83"/>
      <c r="C17" s="84"/>
      <c r="D17" s="84"/>
      <c r="E17" s="84"/>
      <c r="F17" s="85"/>
      <c r="G17" s="84"/>
      <c r="H17" s="84"/>
      <c r="I17" s="84"/>
      <c r="J17" s="86"/>
      <c r="K17" s="86"/>
      <c r="L17" s="86"/>
      <c r="M17" s="21"/>
      <c r="N17" s="21"/>
      <c r="O17" s="20"/>
      <c r="P17" s="20"/>
      <c r="Q17" s="20"/>
      <c r="R17" s="20"/>
      <c r="S17" s="20"/>
      <c r="T17" s="20"/>
      <c r="U17" s="20"/>
      <c r="V17" s="21"/>
    </row>
    <row r="18" spans="1:22" s="94" customFormat="1" x14ac:dyDescent="0.3">
      <c r="A18" s="88" t="s">
        <v>97</v>
      </c>
      <c r="B18" s="89"/>
      <c r="C18" s="90"/>
      <c r="D18" s="90"/>
      <c r="E18" s="91"/>
      <c r="F18" s="56"/>
      <c r="G18" s="90"/>
      <c r="H18" s="90"/>
      <c r="I18" s="91"/>
      <c r="J18" s="92"/>
      <c r="K18" s="93"/>
      <c r="L18" s="93"/>
      <c r="V18" s="21"/>
    </row>
    <row r="19" spans="1:22" s="21" customFormat="1" x14ac:dyDescent="0.3">
      <c r="A19" s="82" t="s">
        <v>263</v>
      </c>
      <c r="B19" s="18"/>
      <c r="C19" s="54"/>
      <c r="D19" s="54"/>
      <c r="E19" s="55"/>
      <c r="F19" s="56"/>
      <c r="G19" s="54"/>
      <c r="H19" s="54"/>
      <c r="I19" s="55"/>
      <c r="J19" s="57"/>
      <c r="K19" s="58"/>
      <c r="L19" s="50"/>
      <c r="M19" s="59"/>
      <c r="N19" s="59"/>
      <c r="O19" s="60"/>
      <c r="P19" s="60"/>
      <c r="Q19" s="60"/>
      <c r="R19" s="60"/>
      <c r="S19" s="60"/>
      <c r="T19" s="60"/>
      <c r="U19" s="60"/>
    </row>
    <row r="20" spans="1:22" x14ac:dyDescent="0.3">
      <c r="C20" s="54"/>
      <c r="D20" s="54"/>
      <c r="E20" s="55"/>
      <c r="F20" s="56"/>
      <c r="G20" s="54"/>
      <c r="H20" s="54"/>
      <c r="I20" s="55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sqref="A1:L1"/>
    </sheetView>
  </sheetViews>
  <sheetFormatPr defaultRowHeight="15" x14ac:dyDescent="0.3"/>
  <cols>
    <col min="1" max="1" width="59.5703125" style="294" customWidth="1"/>
    <col min="2" max="2" width="1.42578125" style="294" customWidth="1"/>
    <col min="3" max="5" width="14.28515625" style="295" customWidth="1"/>
    <col min="6" max="6" width="1.5703125" style="296" customWidth="1"/>
    <col min="7" max="9" width="14.28515625" style="295" customWidth="1"/>
    <col min="10" max="10" width="1.5703125" style="280" customWidth="1"/>
    <col min="11" max="11" width="21.42578125" style="280" customWidth="1"/>
    <col min="12" max="12" width="25.28515625" style="280" customWidth="1"/>
    <col min="13" max="250" width="9.140625" style="294"/>
    <col min="251" max="251" width="53.42578125" style="294" customWidth="1"/>
    <col min="252" max="252" width="1.42578125" style="294" customWidth="1"/>
    <col min="253" max="255" width="14.28515625" style="294" customWidth="1"/>
    <col min="256" max="256" width="1.5703125" style="294" customWidth="1"/>
    <col min="257" max="259" width="14.28515625" style="294" customWidth="1"/>
    <col min="260" max="260" width="1.5703125" style="294" customWidth="1"/>
    <col min="261" max="261" width="15.7109375" style="294" bestFit="1" customWidth="1"/>
    <col min="262" max="262" width="19.85546875" style="294" bestFit="1" customWidth="1"/>
    <col min="263" max="506" width="9.140625" style="294"/>
    <col min="507" max="507" width="53.42578125" style="294" customWidth="1"/>
    <col min="508" max="508" width="1.42578125" style="294" customWidth="1"/>
    <col min="509" max="511" width="14.28515625" style="294" customWidth="1"/>
    <col min="512" max="512" width="1.5703125" style="294" customWidth="1"/>
    <col min="513" max="515" width="14.28515625" style="294" customWidth="1"/>
    <col min="516" max="516" width="1.5703125" style="294" customWidth="1"/>
    <col min="517" max="517" width="15.7109375" style="294" bestFit="1" customWidth="1"/>
    <col min="518" max="518" width="19.85546875" style="294" bestFit="1" customWidth="1"/>
    <col min="519" max="762" width="9.140625" style="294"/>
    <col min="763" max="763" width="53.42578125" style="294" customWidth="1"/>
    <col min="764" max="764" width="1.42578125" style="294" customWidth="1"/>
    <col min="765" max="767" width="14.28515625" style="294" customWidth="1"/>
    <col min="768" max="768" width="1.5703125" style="294" customWidth="1"/>
    <col min="769" max="771" width="14.28515625" style="294" customWidth="1"/>
    <col min="772" max="772" width="1.5703125" style="294" customWidth="1"/>
    <col min="773" max="773" width="15.7109375" style="294" bestFit="1" customWidth="1"/>
    <col min="774" max="774" width="19.85546875" style="294" bestFit="1" customWidth="1"/>
    <col min="775" max="1018" width="9.140625" style="294"/>
    <col min="1019" max="1019" width="53.42578125" style="294" customWidth="1"/>
    <col min="1020" max="1020" width="1.42578125" style="294" customWidth="1"/>
    <col min="1021" max="1023" width="14.28515625" style="294" customWidth="1"/>
    <col min="1024" max="1024" width="1.5703125" style="294" customWidth="1"/>
    <col min="1025" max="1027" width="14.28515625" style="294" customWidth="1"/>
    <col min="1028" max="1028" width="1.5703125" style="294" customWidth="1"/>
    <col min="1029" max="1029" width="15.7109375" style="294" bestFit="1" customWidth="1"/>
    <col min="1030" max="1030" width="19.85546875" style="294" bestFit="1" customWidth="1"/>
    <col min="1031" max="1274" width="9.140625" style="294"/>
    <col min="1275" max="1275" width="53.42578125" style="294" customWidth="1"/>
    <col min="1276" max="1276" width="1.42578125" style="294" customWidth="1"/>
    <col min="1277" max="1279" width="14.28515625" style="294" customWidth="1"/>
    <col min="1280" max="1280" width="1.5703125" style="294" customWidth="1"/>
    <col min="1281" max="1283" width="14.28515625" style="294" customWidth="1"/>
    <col min="1284" max="1284" width="1.5703125" style="294" customWidth="1"/>
    <col min="1285" max="1285" width="15.7109375" style="294" bestFit="1" customWidth="1"/>
    <col min="1286" max="1286" width="19.85546875" style="294" bestFit="1" customWidth="1"/>
    <col min="1287" max="1530" width="9.140625" style="294"/>
    <col min="1531" max="1531" width="53.42578125" style="294" customWidth="1"/>
    <col min="1532" max="1532" width="1.42578125" style="294" customWidth="1"/>
    <col min="1533" max="1535" width="14.28515625" style="294" customWidth="1"/>
    <col min="1536" max="1536" width="1.5703125" style="294" customWidth="1"/>
    <col min="1537" max="1539" width="14.28515625" style="294" customWidth="1"/>
    <col min="1540" max="1540" width="1.5703125" style="294" customWidth="1"/>
    <col min="1541" max="1541" width="15.7109375" style="294" bestFit="1" customWidth="1"/>
    <col min="1542" max="1542" width="19.85546875" style="294" bestFit="1" customWidth="1"/>
    <col min="1543" max="1786" width="9.140625" style="294"/>
    <col min="1787" max="1787" width="53.42578125" style="294" customWidth="1"/>
    <col min="1788" max="1788" width="1.42578125" style="294" customWidth="1"/>
    <col min="1789" max="1791" width="14.28515625" style="294" customWidth="1"/>
    <col min="1792" max="1792" width="1.5703125" style="294" customWidth="1"/>
    <col min="1793" max="1795" width="14.28515625" style="294" customWidth="1"/>
    <col min="1796" max="1796" width="1.5703125" style="294" customWidth="1"/>
    <col min="1797" max="1797" width="15.7109375" style="294" bestFit="1" customWidth="1"/>
    <col min="1798" max="1798" width="19.85546875" style="294" bestFit="1" customWidth="1"/>
    <col min="1799" max="2042" width="9.140625" style="294"/>
    <col min="2043" max="2043" width="53.42578125" style="294" customWidth="1"/>
    <col min="2044" max="2044" width="1.42578125" style="294" customWidth="1"/>
    <col min="2045" max="2047" width="14.28515625" style="294" customWidth="1"/>
    <col min="2048" max="2048" width="1.5703125" style="294" customWidth="1"/>
    <col min="2049" max="2051" width="14.28515625" style="294" customWidth="1"/>
    <col min="2052" max="2052" width="1.5703125" style="294" customWidth="1"/>
    <col min="2053" max="2053" width="15.7109375" style="294" bestFit="1" customWidth="1"/>
    <col min="2054" max="2054" width="19.85546875" style="294" bestFit="1" customWidth="1"/>
    <col min="2055" max="2298" width="9.140625" style="294"/>
    <col min="2299" max="2299" width="53.42578125" style="294" customWidth="1"/>
    <col min="2300" max="2300" width="1.42578125" style="294" customWidth="1"/>
    <col min="2301" max="2303" width="14.28515625" style="294" customWidth="1"/>
    <col min="2304" max="2304" width="1.5703125" style="294" customWidth="1"/>
    <col min="2305" max="2307" width="14.28515625" style="294" customWidth="1"/>
    <col min="2308" max="2308" width="1.5703125" style="294" customWidth="1"/>
    <col min="2309" max="2309" width="15.7109375" style="294" bestFit="1" customWidth="1"/>
    <col min="2310" max="2310" width="19.85546875" style="294" bestFit="1" customWidth="1"/>
    <col min="2311" max="2554" width="9.140625" style="294"/>
    <col min="2555" max="2555" width="53.42578125" style="294" customWidth="1"/>
    <col min="2556" max="2556" width="1.42578125" style="294" customWidth="1"/>
    <col min="2557" max="2559" width="14.28515625" style="294" customWidth="1"/>
    <col min="2560" max="2560" width="1.5703125" style="294" customWidth="1"/>
    <col min="2561" max="2563" width="14.28515625" style="294" customWidth="1"/>
    <col min="2564" max="2564" width="1.5703125" style="294" customWidth="1"/>
    <col min="2565" max="2565" width="15.7109375" style="294" bestFit="1" customWidth="1"/>
    <col min="2566" max="2566" width="19.85546875" style="294" bestFit="1" customWidth="1"/>
    <col min="2567" max="2810" width="9.140625" style="294"/>
    <col min="2811" max="2811" width="53.42578125" style="294" customWidth="1"/>
    <col min="2812" max="2812" width="1.42578125" style="294" customWidth="1"/>
    <col min="2813" max="2815" width="14.28515625" style="294" customWidth="1"/>
    <col min="2816" max="2816" width="1.5703125" style="294" customWidth="1"/>
    <col min="2817" max="2819" width="14.28515625" style="294" customWidth="1"/>
    <col min="2820" max="2820" width="1.5703125" style="294" customWidth="1"/>
    <col min="2821" max="2821" width="15.7109375" style="294" bestFit="1" customWidth="1"/>
    <col min="2822" max="2822" width="19.85546875" style="294" bestFit="1" customWidth="1"/>
    <col min="2823" max="3066" width="9.140625" style="294"/>
    <col min="3067" max="3067" width="53.42578125" style="294" customWidth="1"/>
    <col min="3068" max="3068" width="1.42578125" style="294" customWidth="1"/>
    <col min="3069" max="3071" width="14.28515625" style="294" customWidth="1"/>
    <col min="3072" max="3072" width="1.5703125" style="294" customWidth="1"/>
    <col min="3073" max="3075" width="14.28515625" style="294" customWidth="1"/>
    <col min="3076" max="3076" width="1.5703125" style="294" customWidth="1"/>
    <col min="3077" max="3077" width="15.7109375" style="294" bestFit="1" customWidth="1"/>
    <col min="3078" max="3078" width="19.85546875" style="294" bestFit="1" customWidth="1"/>
    <col min="3079" max="3322" width="9.140625" style="294"/>
    <col min="3323" max="3323" width="53.42578125" style="294" customWidth="1"/>
    <col min="3324" max="3324" width="1.42578125" style="294" customWidth="1"/>
    <col min="3325" max="3327" width="14.28515625" style="294" customWidth="1"/>
    <col min="3328" max="3328" width="1.5703125" style="294" customWidth="1"/>
    <col min="3329" max="3331" width="14.28515625" style="294" customWidth="1"/>
    <col min="3332" max="3332" width="1.5703125" style="294" customWidth="1"/>
    <col min="3333" max="3333" width="15.7109375" style="294" bestFit="1" customWidth="1"/>
    <col min="3334" max="3334" width="19.85546875" style="294" bestFit="1" customWidth="1"/>
    <col min="3335" max="3578" width="9.140625" style="294"/>
    <col min="3579" max="3579" width="53.42578125" style="294" customWidth="1"/>
    <col min="3580" max="3580" width="1.42578125" style="294" customWidth="1"/>
    <col min="3581" max="3583" width="14.28515625" style="294" customWidth="1"/>
    <col min="3584" max="3584" width="1.5703125" style="294" customWidth="1"/>
    <col min="3585" max="3587" width="14.28515625" style="294" customWidth="1"/>
    <col min="3588" max="3588" width="1.5703125" style="294" customWidth="1"/>
    <col min="3589" max="3589" width="15.7109375" style="294" bestFit="1" customWidth="1"/>
    <col min="3590" max="3590" width="19.85546875" style="294" bestFit="1" customWidth="1"/>
    <col min="3591" max="3834" width="9.140625" style="294"/>
    <col min="3835" max="3835" width="53.42578125" style="294" customWidth="1"/>
    <col min="3836" max="3836" width="1.42578125" style="294" customWidth="1"/>
    <col min="3837" max="3839" width="14.28515625" style="294" customWidth="1"/>
    <col min="3840" max="3840" width="1.5703125" style="294" customWidth="1"/>
    <col min="3841" max="3843" width="14.28515625" style="294" customWidth="1"/>
    <col min="3844" max="3844" width="1.5703125" style="294" customWidth="1"/>
    <col min="3845" max="3845" width="15.7109375" style="294" bestFit="1" customWidth="1"/>
    <col min="3846" max="3846" width="19.85546875" style="294" bestFit="1" customWidth="1"/>
    <col min="3847" max="4090" width="9.140625" style="294"/>
    <col min="4091" max="4091" width="53.42578125" style="294" customWidth="1"/>
    <col min="4092" max="4092" width="1.42578125" style="294" customWidth="1"/>
    <col min="4093" max="4095" width="14.28515625" style="294" customWidth="1"/>
    <col min="4096" max="4096" width="1.5703125" style="294" customWidth="1"/>
    <col min="4097" max="4099" width="14.28515625" style="294" customWidth="1"/>
    <col min="4100" max="4100" width="1.5703125" style="294" customWidth="1"/>
    <col min="4101" max="4101" width="15.7109375" style="294" bestFit="1" customWidth="1"/>
    <col min="4102" max="4102" width="19.85546875" style="294" bestFit="1" customWidth="1"/>
    <col min="4103" max="4346" width="9.140625" style="294"/>
    <col min="4347" max="4347" width="53.42578125" style="294" customWidth="1"/>
    <col min="4348" max="4348" width="1.42578125" style="294" customWidth="1"/>
    <col min="4349" max="4351" width="14.28515625" style="294" customWidth="1"/>
    <col min="4352" max="4352" width="1.5703125" style="294" customWidth="1"/>
    <col min="4353" max="4355" width="14.28515625" style="294" customWidth="1"/>
    <col min="4356" max="4356" width="1.5703125" style="294" customWidth="1"/>
    <col min="4357" max="4357" width="15.7109375" style="294" bestFit="1" customWidth="1"/>
    <col min="4358" max="4358" width="19.85546875" style="294" bestFit="1" customWidth="1"/>
    <col min="4359" max="4602" width="9.140625" style="294"/>
    <col min="4603" max="4603" width="53.42578125" style="294" customWidth="1"/>
    <col min="4604" max="4604" width="1.42578125" style="294" customWidth="1"/>
    <col min="4605" max="4607" width="14.28515625" style="294" customWidth="1"/>
    <col min="4608" max="4608" width="1.5703125" style="294" customWidth="1"/>
    <col min="4609" max="4611" width="14.28515625" style="294" customWidth="1"/>
    <col min="4612" max="4612" width="1.5703125" style="294" customWidth="1"/>
    <col min="4613" max="4613" width="15.7109375" style="294" bestFit="1" customWidth="1"/>
    <col min="4614" max="4614" width="19.85546875" style="294" bestFit="1" customWidth="1"/>
    <col min="4615" max="4858" width="9.140625" style="294"/>
    <col min="4859" max="4859" width="53.42578125" style="294" customWidth="1"/>
    <col min="4860" max="4860" width="1.42578125" style="294" customWidth="1"/>
    <col min="4861" max="4863" width="14.28515625" style="294" customWidth="1"/>
    <col min="4864" max="4864" width="1.5703125" style="294" customWidth="1"/>
    <col min="4865" max="4867" width="14.28515625" style="294" customWidth="1"/>
    <col min="4868" max="4868" width="1.5703125" style="294" customWidth="1"/>
    <col min="4869" max="4869" width="15.7109375" style="294" bestFit="1" customWidth="1"/>
    <col min="4870" max="4870" width="19.85546875" style="294" bestFit="1" customWidth="1"/>
    <col min="4871" max="5114" width="9.140625" style="294"/>
    <col min="5115" max="5115" width="53.42578125" style="294" customWidth="1"/>
    <col min="5116" max="5116" width="1.42578125" style="294" customWidth="1"/>
    <col min="5117" max="5119" width="14.28515625" style="294" customWidth="1"/>
    <col min="5120" max="5120" width="1.5703125" style="294" customWidth="1"/>
    <col min="5121" max="5123" width="14.28515625" style="294" customWidth="1"/>
    <col min="5124" max="5124" width="1.5703125" style="294" customWidth="1"/>
    <col min="5125" max="5125" width="15.7109375" style="294" bestFit="1" customWidth="1"/>
    <col min="5126" max="5126" width="19.85546875" style="294" bestFit="1" customWidth="1"/>
    <col min="5127" max="5370" width="9.140625" style="294"/>
    <col min="5371" max="5371" width="53.42578125" style="294" customWidth="1"/>
    <col min="5372" max="5372" width="1.42578125" style="294" customWidth="1"/>
    <col min="5373" max="5375" width="14.28515625" style="294" customWidth="1"/>
    <col min="5376" max="5376" width="1.5703125" style="294" customWidth="1"/>
    <col min="5377" max="5379" width="14.28515625" style="294" customWidth="1"/>
    <col min="5380" max="5380" width="1.5703125" style="294" customWidth="1"/>
    <col min="5381" max="5381" width="15.7109375" style="294" bestFit="1" customWidth="1"/>
    <col min="5382" max="5382" width="19.85546875" style="294" bestFit="1" customWidth="1"/>
    <col min="5383" max="5626" width="9.140625" style="294"/>
    <col min="5627" max="5627" width="53.42578125" style="294" customWidth="1"/>
    <col min="5628" max="5628" width="1.42578125" style="294" customWidth="1"/>
    <col min="5629" max="5631" width="14.28515625" style="294" customWidth="1"/>
    <col min="5632" max="5632" width="1.5703125" style="294" customWidth="1"/>
    <col min="5633" max="5635" width="14.28515625" style="294" customWidth="1"/>
    <col min="5636" max="5636" width="1.5703125" style="294" customWidth="1"/>
    <col min="5637" max="5637" width="15.7109375" style="294" bestFit="1" customWidth="1"/>
    <col min="5638" max="5638" width="19.85546875" style="294" bestFit="1" customWidth="1"/>
    <col min="5639" max="5882" width="9.140625" style="294"/>
    <col min="5883" max="5883" width="53.42578125" style="294" customWidth="1"/>
    <col min="5884" max="5884" width="1.42578125" style="294" customWidth="1"/>
    <col min="5885" max="5887" width="14.28515625" style="294" customWidth="1"/>
    <col min="5888" max="5888" width="1.5703125" style="294" customWidth="1"/>
    <col min="5889" max="5891" width="14.28515625" style="294" customWidth="1"/>
    <col min="5892" max="5892" width="1.5703125" style="294" customWidth="1"/>
    <col min="5893" max="5893" width="15.7109375" style="294" bestFit="1" customWidth="1"/>
    <col min="5894" max="5894" width="19.85546875" style="294" bestFit="1" customWidth="1"/>
    <col min="5895" max="6138" width="9.140625" style="294"/>
    <col min="6139" max="6139" width="53.42578125" style="294" customWidth="1"/>
    <col min="6140" max="6140" width="1.42578125" style="294" customWidth="1"/>
    <col min="6141" max="6143" width="14.28515625" style="294" customWidth="1"/>
    <col min="6144" max="6144" width="1.5703125" style="294" customWidth="1"/>
    <col min="6145" max="6147" width="14.28515625" style="294" customWidth="1"/>
    <col min="6148" max="6148" width="1.5703125" style="294" customWidth="1"/>
    <col min="6149" max="6149" width="15.7109375" style="294" bestFit="1" customWidth="1"/>
    <col min="6150" max="6150" width="19.85546875" style="294" bestFit="1" customWidth="1"/>
    <col min="6151" max="6394" width="9.140625" style="294"/>
    <col min="6395" max="6395" width="53.42578125" style="294" customWidth="1"/>
    <col min="6396" max="6396" width="1.42578125" style="294" customWidth="1"/>
    <col min="6397" max="6399" width="14.28515625" style="294" customWidth="1"/>
    <col min="6400" max="6400" width="1.5703125" style="294" customWidth="1"/>
    <col min="6401" max="6403" width="14.28515625" style="294" customWidth="1"/>
    <col min="6404" max="6404" width="1.5703125" style="294" customWidth="1"/>
    <col min="6405" max="6405" width="15.7109375" style="294" bestFit="1" customWidth="1"/>
    <col min="6406" max="6406" width="19.85546875" style="294" bestFit="1" customWidth="1"/>
    <col min="6407" max="6650" width="9.140625" style="294"/>
    <col min="6651" max="6651" width="53.42578125" style="294" customWidth="1"/>
    <col min="6652" max="6652" width="1.42578125" style="294" customWidth="1"/>
    <col min="6653" max="6655" width="14.28515625" style="294" customWidth="1"/>
    <col min="6656" max="6656" width="1.5703125" style="294" customWidth="1"/>
    <col min="6657" max="6659" width="14.28515625" style="294" customWidth="1"/>
    <col min="6660" max="6660" width="1.5703125" style="294" customWidth="1"/>
    <col min="6661" max="6661" width="15.7109375" style="294" bestFit="1" customWidth="1"/>
    <col min="6662" max="6662" width="19.85546875" style="294" bestFit="1" customWidth="1"/>
    <col min="6663" max="6906" width="9.140625" style="294"/>
    <col min="6907" max="6907" width="53.42578125" style="294" customWidth="1"/>
    <col min="6908" max="6908" width="1.42578125" style="294" customWidth="1"/>
    <col min="6909" max="6911" width="14.28515625" style="294" customWidth="1"/>
    <col min="6912" max="6912" width="1.5703125" style="294" customWidth="1"/>
    <col min="6913" max="6915" width="14.28515625" style="294" customWidth="1"/>
    <col min="6916" max="6916" width="1.5703125" style="294" customWidth="1"/>
    <col min="6917" max="6917" width="15.7109375" style="294" bestFit="1" customWidth="1"/>
    <col min="6918" max="6918" width="19.85546875" style="294" bestFit="1" customWidth="1"/>
    <col min="6919" max="7162" width="9.140625" style="294"/>
    <col min="7163" max="7163" width="53.42578125" style="294" customWidth="1"/>
    <col min="7164" max="7164" width="1.42578125" style="294" customWidth="1"/>
    <col min="7165" max="7167" width="14.28515625" style="294" customWidth="1"/>
    <col min="7168" max="7168" width="1.5703125" style="294" customWidth="1"/>
    <col min="7169" max="7171" width="14.28515625" style="294" customWidth="1"/>
    <col min="7172" max="7172" width="1.5703125" style="294" customWidth="1"/>
    <col min="7173" max="7173" width="15.7109375" style="294" bestFit="1" customWidth="1"/>
    <col min="7174" max="7174" width="19.85546875" style="294" bestFit="1" customWidth="1"/>
    <col min="7175" max="7418" width="9.140625" style="294"/>
    <col min="7419" max="7419" width="53.42578125" style="294" customWidth="1"/>
    <col min="7420" max="7420" width="1.42578125" style="294" customWidth="1"/>
    <col min="7421" max="7423" width="14.28515625" style="294" customWidth="1"/>
    <col min="7424" max="7424" width="1.5703125" style="294" customWidth="1"/>
    <col min="7425" max="7427" width="14.28515625" style="294" customWidth="1"/>
    <col min="7428" max="7428" width="1.5703125" style="294" customWidth="1"/>
    <col min="7429" max="7429" width="15.7109375" style="294" bestFit="1" customWidth="1"/>
    <col min="7430" max="7430" width="19.85546875" style="294" bestFit="1" customWidth="1"/>
    <col min="7431" max="7674" width="9.140625" style="294"/>
    <col min="7675" max="7675" width="53.42578125" style="294" customWidth="1"/>
    <col min="7676" max="7676" width="1.42578125" style="294" customWidth="1"/>
    <col min="7677" max="7679" width="14.28515625" style="294" customWidth="1"/>
    <col min="7680" max="7680" width="1.5703125" style="294" customWidth="1"/>
    <col min="7681" max="7683" width="14.28515625" style="294" customWidth="1"/>
    <col min="7684" max="7684" width="1.5703125" style="294" customWidth="1"/>
    <col min="7685" max="7685" width="15.7109375" style="294" bestFit="1" customWidth="1"/>
    <col min="7686" max="7686" width="19.85546875" style="294" bestFit="1" customWidth="1"/>
    <col min="7687" max="7930" width="9.140625" style="294"/>
    <col min="7931" max="7931" width="53.42578125" style="294" customWidth="1"/>
    <col min="7932" max="7932" width="1.42578125" style="294" customWidth="1"/>
    <col min="7933" max="7935" width="14.28515625" style="294" customWidth="1"/>
    <col min="7936" max="7936" width="1.5703125" style="294" customWidth="1"/>
    <col min="7937" max="7939" width="14.28515625" style="294" customWidth="1"/>
    <col min="7940" max="7940" width="1.5703125" style="294" customWidth="1"/>
    <col min="7941" max="7941" width="15.7109375" style="294" bestFit="1" customWidth="1"/>
    <col min="7942" max="7942" width="19.85546875" style="294" bestFit="1" customWidth="1"/>
    <col min="7943" max="8186" width="9.140625" style="294"/>
    <col min="8187" max="8187" width="53.42578125" style="294" customWidth="1"/>
    <col min="8188" max="8188" width="1.42578125" style="294" customWidth="1"/>
    <col min="8189" max="8191" width="14.28515625" style="294" customWidth="1"/>
    <col min="8192" max="8192" width="1.5703125" style="294" customWidth="1"/>
    <col min="8193" max="8195" width="14.28515625" style="294" customWidth="1"/>
    <col min="8196" max="8196" width="1.5703125" style="294" customWidth="1"/>
    <col min="8197" max="8197" width="15.7109375" style="294" bestFit="1" customWidth="1"/>
    <col min="8198" max="8198" width="19.85546875" style="294" bestFit="1" customWidth="1"/>
    <col min="8199" max="8442" width="9.140625" style="294"/>
    <col min="8443" max="8443" width="53.42578125" style="294" customWidth="1"/>
    <col min="8444" max="8444" width="1.42578125" style="294" customWidth="1"/>
    <col min="8445" max="8447" width="14.28515625" style="294" customWidth="1"/>
    <col min="8448" max="8448" width="1.5703125" style="294" customWidth="1"/>
    <col min="8449" max="8451" width="14.28515625" style="294" customWidth="1"/>
    <col min="8452" max="8452" width="1.5703125" style="294" customWidth="1"/>
    <col min="8453" max="8453" width="15.7109375" style="294" bestFit="1" customWidth="1"/>
    <col min="8454" max="8454" width="19.85546875" style="294" bestFit="1" customWidth="1"/>
    <col min="8455" max="8698" width="9.140625" style="294"/>
    <col min="8699" max="8699" width="53.42578125" style="294" customWidth="1"/>
    <col min="8700" max="8700" width="1.42578125" style="294" customWidth="1"/>
    <col min="8701" max="8703" width="14.28515625" style="294" customWidth="1"/>
    <col min="8704" max="8704" width="1.5703125" style="294" customWidth="1"/>
    <col min="8705" max="8707" width="14.28515625" style="294" customWidth="1"/>
    <col min="8708" max="8708" width="1.5703125" style="294" customWidth="1"/>
    <col min="8709" max="8709" width="15.7109375" style="294" bestFit="1" customWidth="1"/>
    <col min="8710" max="8710" width="19.85546875" style="294" bestFit="1" customWidth="1"/>
    <col min="8711" max="8954" width="9.140625" style="294"/>
    <col min="8955" max="8955" width="53.42578125" style="294" customWidth="1"/>
    <col min="8956" max="8956" width="1.42578125" style="294" customWidth="1"/>
    <col min="8957" max="8959" width="14.28515625" style="294" customWidth="1"/>
    <col min="8960" max="8960" width="1.5703125" style="294" customWidth="1"/>
    <col min="8961" max="8963" width="14.28515625" style="294" customWidth="1"/>
    <col min="8964" max="8964" width="1.5703125" style="294" customWidth="1"/>
    <col min="8965" max="8965" width="15.7109375" style="294" bestFit="1" customWidth="1"/>
    <col min="8966" max="8966" width="19.85546875" style="294" bestFit="1" customWidth="1"/>
    <col min="8967" max="9210" width="9.140625" style="294"/>
    <col min="9211" max="9211" width="53.42578125" style="294" customWidth="1"/>
    <col min="9212" max="9212" width="1.42578125" style="294" customWidth="1"/>
    <col min="9213" max="9215" width="14.28515625" style="294" customWidth="1"/>
    <col min="9216" max="9216" width="1.5703125" style="294" customWidth="1"/>
    <col min="9217" max="9219" width="14.28515625" style="294" customWidth="1"/>
    <col min="9220" max="9220" width="1.5703125" style="294" customWidth="1"/>
    <col min="9221" max="9221" width="15.7109375" style="294" bestFit="1" customWidth="1"/>
    <col min="9222" max="9222" width="19.85546875" style="294" bestFit="1" customWidth="1"/>
    <col min="9223" max="9466" width="9.140625" style="294"/>
    <col min="9467" max="9467" width="53.42578125" style="294" customWidth="1"/>
    <col min="9468" max="9468" width="1.42578125" style="294" customWidth="1"/>
    <col min="9469" max="9471" width="14.28515625" style="294" customWidth="1"/>
    <col min="9472" max="9472" width="1.5703125" style="294" customWidth="1"/>
    <col min="9473" max="9475" width="14.28515625" style="294" customWidth="1"/>
    <col min="9476" max="9476" width="1.5703125" style="294" customWidth="1"/>
    <col min="9477" max="9477" width="15.7109375" style="294" bestFit="1" customWidth="1"/>
    <col min="9478" max="9478" width="19.85546875" style="294" bestFit="1" customWidth="1"/>
    <col min="9479" max="9722" width="9.140625" style="294"/>
    <col min="9723" max="9723" width="53.42578125" style="294" customWidth="1"/>
    <col min="9724" max="9724" width="1.42578125" style="294" customWidth="1"/>
    <col min="9725" max="9727" width="14.28515625" style="294" customWidth="1"/>
    <col min="9728" max="9728" width="1.5703125" style="294" customWidth="1"/>
    <col min="9729" max="9731" width="14.28515625" style="294" customWidth="1"/>
    <col min="9732" max="9732" width="1.5703125" style="294" customWidth="1"/>
    <col min="9733" max="9733" width="15.7109375" style="294" bestFit="1" customWidth="1"/>
    <col min="9734" max="9734" width="19.85546875" style="294" bestFit="1" customWidth="1"/>
    <col min="9735" max="9978" width="9.140625" style="294"/>
    <col min="9979" max="9979" width="53.42578125" style="294" customWidth="1"/>
    <col min="9980" max="9980" width="1.42578125" style="294" customWidth="1"/>
    <col min="9981" max="9983" width="14.28515625" style="294" customWidth="1"/>
    <col min="9984" max="9984" width="1.5703125" style="294" customWidth="1"/>
    <col min="9985" max="9987" width="14.28515625" style="294" customWidth="1"/>
    <col min="9988" max="9988" width="1.5703125" style="294" customWidth="1"/>
    <col min="9989" max="9989" width="15.7109375" style="294" bestFit="1" customWidth="1"/>
    <col min="9990" max="9990" width="19.85546875" style="294" bestFit="1" customWidth="1"/>
    <col min="9991" max="10234" width="9.140625" style="294"/>
    <col min="10235" max="10235" width="53.42578125" style="294" customWidth="1"/>
    <col min="10236" max="10236" width="1.42578125" style="294" customWidth="1"/>
    <col min="10237" max="10239" width="14.28515625" style="294" customWidth="1"/>
    <col min="10240" max="10240" width="1.5703125" style="294" customWidth="1"/>
    <col min="10241" max="10243" width="14.28515625" style="294" customWidth="1"/>
    <col min="10244" max="10244" width="1.5703125" style="294" customWidth="1"/>
    <col min="10245" max="10245" width="15.7109375" style="294" bestFit="1" customWidth="1"/>
    <col min="10246" max="10246" width="19.85546875" style="294" bestFit="1" customWidth="1"/>
    <col min="10247" max="10490" width="9.140625" style="294"/>
    <col min="10491" max="10491" width="53.42578125" style="294" customWidth="1"/>
    <col min="10492" max="10492" width="1.42578125" style="294" customWidth="1"/>
    <col min="10493" max="10495" width="14.28515625" style="294" customWidth="1"/>
    <col min="10496" max="10496" width="1.5703125" style="294" customWidth="1"/>
    <col min="10497" max="10499" width="14.28515625" style="294" customWidth="1"/>
    <col min="10500" max="10500" width="1.5703125" style="294" customWidth="1"/>
    <col min="10501" max="10501" width="15.7109375" style="294" bestFit="1" customWidth="1"/>
    <col min="10502" max="10502" width="19.85546875" style="294" bestFit="1" customWidth="1"/>
    <col min="10503" max="10746" width="9.140625" style="294"/>
    <col min="10747" max="10747" width="53.42578125" style="294" customWidth="1"/>
    <col min="10748" max="10748" width="1.42578125" style="294" customWidth="1"/>
    <col min="10749" max="10751" width="14.28515625" style="294" customWidth="1"/>
    <col min="10752" max="10752" width="1.5703125" style="294" customWidth="1"/>
    <col min="10753" max="10755" width="14.28515625" style="294" customWidth="1"/>
    <col min="10756" max="10756" width="1.5703125" style="294" customWidth="1"/>
    <col min="10757" max="10757" width="15.7109375" style="294" bestFit="1" customWidth="1"/>
    <col min="10758" max="10758" width="19.85546875" style="294" bestFit="1" customWidth="1"/>
    <col min="10759" max="11002" width="9.140625" style="294"/>
    <col min="11003" max="11003" width="53.42578125" style="294" customWidth="1"/>
    <col min="11004" max="11004" width="1.42578125" style="294" customWidth="1"/>
    <col min="11005" max="11007" width="14.28515625" style="294" customWidth="1"/>
    <col min="11008" max="11008" width="1.5703125" style="294" customWidth="1"/>
    <col min="11009" max="11011" width="14.28515625" style="294" customWidth="1"/>
    <col min="11012" max="11012" width="1.5703125" style="294" customWidth="1"/>
    <col min="11013" max="11013" width="15.7109375" style="294" bestFit="1" customWidth="1"/>
    <col min="11014" max="11014" width="19.85546875" style="294" bestFit="1" customWidth="1"/>
    <col min="11015" max="11258" width="9.140625" style="294"/>
    <col min="11259" max="11259" width="53.42578125" style="294" customWidth="1"/>
    <col min="11260" max="11260" width="1.42578125" style="294" customWidth="1"/>
    <col min="11261" max="11263" width="14.28515625" style="294" customWidth="1"/>
    <col min="11264" max="11264" width="1.5703125" style="294" customWidth="1"/>
    <col min="11265" max="11267" width="14.28515625" style="294" customWidth="1"/>
    <col min="11268" max="11268" width="1.5703125" style="294" customWidth="1"/>
    <col min="11269" max="11269" width="15.7109375" style="294" bestFit="1" customWidth="1"/>
    <col min="11270" max="11270" width="19.85546875" style="294" bestFit="1" customWidth="1"/>
    <col min="11271" max="11514" width="9.140625" style="294"/>
    <col min="11515" max="11515" width="53.42578125" style="294" customWidth="1"/>
    <col min="11516" max="11516" width="1.42578125" style="294" customWidth="1"/>
    <col min="11517" max="11519" width="14.28515625" style="294" customWidth="1"/>
    <col min="11520" max="11520" width="1.5703125" style="294" customWidth="1"/>
    <col min="11521" max="11523" width="14.28515625" style="294" customWidth="1"/>
    <col min="11524" max="11524" width="1.5703125" style="294" customWidth="1"/>
    <col min="11525" max="11525" width="15.7109375" style="294" bestFit="1" customWidth="1"/>
    <col min="11526" max="11526" width="19.85546875" style="294" bestFit="1" customWidth="1"/>
    <col min="11527" max="11770" width="9.140625" style="294"/>
    <col min="11771" max="11771" width="53.42578125" style="294" customWidth="1"/>
    <col min="11772" max="11772" width="1.42578125" style="294" customWidth="1"/>
    <col min="11773" max="11775" width="14.28515625" style="294" customWidth="1"/>
    <col min="11776" max="11776" width="1.5703125" style="294" customWidth="1"/>
    <col min="11777" max="11779" width="14.28515625" style="294" customWidth="1"/>
    <col min="11780" max="11780" width="1.5703125" style="294" customWidth="1"/>
    <col min="11781" max="11781" width="15.7109375" style="294" bestFit="1" customWidth="1"/>
    <col min="11782" max="11782" width="19.85546875" style="294" bestFit="1" customWidth="1"/>
    <col min="11783" max="12026" width="9.140625" style="294"/>
    <col min="12027" max="12027" width="53.42578125" style="294" customWidth="1"/>
    <col min="12028" max="12028" width="1.42578125" style="294" customWidth="1"/>
    <col min="12029" max="12031" width="14.28515625" style="294" customWidth="1"/>
    <col min="12032" max="12032" width="1.5703125" style="294" customWidth="1"/>
    <col min="12033" max="12035" width="14.28515625" style="294" customWidth="1"/>
    <col min="12036" max="12036" width="1.5703125" style="294" customWidth="1"/>
    <col min="12037" max="12037" width="15.7109375" style="294" bestFit="1" customWidth="1"/>
    <col min="12038" max="12038" width="19.85546875" style="294" bestFit="1" customWidth="1"/>
    <col min="12039" max="12282" width="9.140625" style="294"/>
    <col min="12283" max="12283" width="53.42578125" style="294" customWidth="1"/>
    <col min="12284" max="12284" width="1.42578125" style="294" customWidth="1"/>
    <col min="12285" max="12287" width="14.28515625" style="294" customWidth="1"/>
    <col min="12288" max="12288" width="1.5703125" style="294" customWidth="1"/>
    <col min="12289" max="12291" width="14.28515625" style="294" customWidth="1"/>
    <col min="12292" max="12292" width="1.5703125" style="294" customWidth="1"/>
    <col min="12293" max="12293" width="15.7109375" style="294" bestFit="1" customWidth="1"/>
    <col min="12294" max="12294" width="19.85546875" style="294" bestFit="1" customWidth="1"/>
    <col min="12295" max="12538" width="9.140625" style="294"/>
    <col min="12539" max="12539" width="53.42578125" style="294" customWidth="1"/>
    <col min="12540" max="12540" width="1.42578125" style="294" customWidth="1"/>
    <col min="12541" max="12543" width="14.28515625" style="294" customWidth="1"/>
    <col min="12544" max="12544" width="1.5703125" style="294" customWidth="1"/>
    <col min="12545" max="12547" width="14.28515625" style="294" customWidth="1"/>
    <col min="12548" max="12548" width="1.5703125" style="294" customWidth="1"/>
    <col min="12549" max="12549" width="15.7109375" style="294" bestFit="1" customWidth="1"/>
    <col min="12550" max="12550" width="19.85546875" style="294" bestFit="1" customWidth="1"/>
    <col min="12551" max="12794" width="9.140625" style="294"/>
    <col min="12795" max="12795" width="53.42578125" style="294" customWidth="1"/>
    <col min="12796" max="12796" width="1.42578125" style="294" customWidth="1"/>
    <col min="12797" max="12799" width="14.28515625" style="294" customWidth="1"/>
    <col min="12800" max="12800" width="1.5703125" style="294" customWidth="1"/>
    <col min="12801" max="12803" width="14.28515625" style="294" customWidth="1"/>
    <col min="12804" max="12804" width="1.5703125" style="294" customWidth="1"/>
    <col min="12805" max="12805" width="15.7109375" style="294" bestFit="1" customWidth="1"/>
    <col min="12806" max="12806" width="19.85546875" style="294" bestFit="1" customWidth="1"/>
    <col min="12807" max="13050" width="9.140625" style="294"/>
    <col min="13051" max="13051" width="53.42578125" style="294" customWidth="1"/>
    <col min="13052" max="13052" width="1.42578125" style="294" customWidth="1"/>
    <col min="13053" max="13055" width="14.28515625" style="294" customWidth="1"/>
    <col min="13056" max="13056" width="1.5703125" style="294" customWidth="1"/>
    <col min="13057" max="13059" width="14.28515625" style="294" customWidth="1"/>
    <col min="13060" max="13060" width="1.5703125" style="294" customWidth="1"/>
    <col min="13061" max="13061" width="15.7109375" style="294" bestFit="1" customWidth="1"/>
    <col min="13062" max="13062" width="19.85546875" style="294" bestFit="1" customWidth="1"/>
    <col min="13063" max="13306" width="9.140625" style="294"/>
    <col min="13307" max="13307" width="53.42578125" style="294" customWidth="1"/>
    <col min="13308" max="13308" width="1.42578125" style="294" customWidth="1"/>
    <col min="13309" max="13311" width="14.28515625" style="294" customWidth="1"/>
    <col min="13312" max="13312" width="1.5703125" style="294" customWidth="1"/>
    <col min="13313" max="13315" width="14.28515625" style="294" customWidth="1"/>
    <col min="13316" max="13316" width="1.5703125" style="294" customWidth="1"/>
    <col min="13317" max="13317" width="15.7109375" style="294" bestFit="1" customWidth="1"/>
    <col min="13318" max="13318" width="19.85546875" style="294" bestFit="1" customWidth="1"/>
    <col min="13319" max="13562" width="9.140625" style="294"/>
    <col min="13563" max="13563" width="53.42578125" style="294" customWidth="1"/>
    <col min="13564" max="13564" width="1.42578125" style="294" customWidth="1"/>
    <col min="13565" max="13567" width="14.28515625" style="294" customWidth="1"/>
    <col min="13568" max="13568" width="1.5703125" style="294" customWidth="1"/>
    <col min="13569" max="13571" width="14.28515625" style="294" customWidth="1"/>
    <col min="13572" max="13572" width="1.5703125" style="294" customWidth="1"/>
    <col min="13573" max="13573" width="15.7109375" style="294" bestFit="1" customWidth="1"/>
    <col min="13574" max="13574" width="19.85546875" style="294" bestFit="1" customWidth="1"/>
    <col min="13575" max="13818" width="9.140625" style="294"/>
    <col min="13819" max="13819" width="53.42578125" style="294" customWidth="1"/>
    <col min="13820" max="13820" width="1.42578125" style="294" customWidth="1"/>
    <col min="13821" max="13823" width="14.28515625" style="294" customWidth="1"/>
    <col min="13824" max="13824" width="1.5703125" style="294" customWidth="1"/>
    <col min="13825" max="13827" width="14.28515625" style="294" customWidth="1"/>
    <col min="13828" max="13828" width="1.5703125" style="294" customWidth="1"/>
    <col min="13829" max="13829" width="15.7109375" style="294" bestFit="1" customWidth="1"/>
    <col min="13830" max="13830" width="19.85546875" style="294" bestFit="1" customWidth="1"/>
    <col min="13831" max="14074" width="9.140625" style="294"/>
    <col min="14075" max="14075" width="53.42578125" style="294" customWidth="1"/>
    <col min="14076" max="14076" width="1.42578125" style="294" customWidth="1"/>
    <col min="14077" max="14079" width="14.28515625" style="294" customWidth="1"/>
    <col min="14080" max="14080" width="1.5703125" style="294" customWidth="1"/>
    <col min="14081" max="14083" width="14.28515625" style="294" customWidth="1"/>
    <col min="14084" max="14084" width="1.5703125" style="294" customWidth="1"/>
    <col min="14085" max="14085" width="15.7109375" style="294" bestFit="1" customWidth="1"/>
    <col min="14086" max="14086" width="19.85546875" style="294" bestFit="1" customWidth="1"/>
    <col min="14087" max="14330" width="9.140625" style="294"/>
    <col min="14331" max="14331" width="53.42578125" style="294" customWidth="1"/>
    <col min="14332" max="14332" width="1.42578125" style="294" customWidth="1"/>
    <col min="14333" max="14335" width="14.28515625" style="294" customWidth="1"/>
    <col min="14336" max="14336" width="1.5703125" style="294" customWidth="1"/>
    <col min="14337" max="14339" width="14.28515625" style="294" customWidth="1"/>
    <col min="14340" max="14340" width="1.5703125" style="294" customWidth="1"/>
    <col min="14341" max="14341" width="15.7109375" style="294" bestFit="1" customWidth="1"/>
    <col min="14342" max="14342" width="19.85546875" style="294" bestFit="1" customWidth="1"/>
    <col min="14343" max="14586" width="9.140625" style="294"/>
    <col min="14587" max="14587" width="53.42578125" style="294" customWidth="1"/>
    <col min="14588" max="14588" width="1.42578125" style="294" customWidth="1"/>
    <col min="14589" max="14591" width="14.28515625" style="294" customWidth="1"/>
    <col min="14592" max="14592" width="1.5703125" style="294" customWidth="1"/>
    <col min="14593" max="14595" width="14.28515625" style="294" customWidth="1"/>
    <col min="14596" max="14596" width="1.5703125" style="294" customWidth="1"/>
    <col min="14597" max="14597" width="15.7109375" style="294" bestFit="1" customWidth="1"/>
    <col min="14598" max="14598" width="19.85546875" style="294" bestFit="1" customWidth="1"/>
    <col min="14599" max="14842" width="9.140625" style="294"/>
    <col min="14843" max="14843" width="53.42578125" style="294" customWidth="1"/>
    <col min="14844" max="14844" width="1.42578125" style="294" customWidth="1"/>
    <col min="14845" max="14847" width="14.28515625" style="294" customWidth="1"/>
    <col min="14848" max="14848" width="1.5703125" style="294" customWidth="1"/>
    <col min="14849" max="14851" width="14.28515625" style="294" customWidth="1"/>
    <col min="14852" max="14852" width="1.5703125" style="294" customWidth="1"/>
    <col min="14853" max="14853" width="15.7109375" style="294" bestFit="1" customWidth="1"/>
    <col min="14854" max="14854" width="19.85546875" style="294" bestFit="1" customWidth="1"/>
    <col min="14855" max="15098" width="9.140625" style="294"/>
    <col min="15099" max="15099" width="53.42578125" style="294" customWidth="1"/>
    <col min="15100" max="15100" width="1.42578125" style="294" customWidth="1"/>
    <col min="15101" max="15103" width="14.28515625" style="294" customWidth="1"/>
    <col min="15104" max="15104" width="1.5703125" style="294" customWidth="1"/>
    <col min="15105" max="15107" width="14.28515625" style="294" customWidth="1"/>
    <col min="15108" max="15108" width="1.5703125" style="294" customWidth="1"/>
    <col min="15109" max="15109" width="15.7109375" style="294" bestFit="1" customWidth="1"/>
    <col min="15110" max="15110" width="19.85546875" style="294" bestFit="1" customWidth="1"/>
    <col min="15111" max="15354" width="9.140625" style="294"/>
    <col min="15355" max="15355" width="53.42578125" style="294" customWidth="1"/>
    <col min="15356" max="15356" width="1.42578125" style="294" customWidth="1"/>
    <col min="15357" max="15359" width="14.28515625" style="294" customWidth="1"/>
    <col min="15360" max="15360" width="1.5703125" style="294" customWidth="1"/>
    <col min="15361" max="15363" width="14.28515625" style="294" customWidth="1"/>
    <col min="15364" max="15364" width="1.5703125" style="294" customWidth="1"/>
    <col min="15365" max="15365" width="15.7109375" style="294" bestFit="1" customWidth="1"/>
    <col min="15366" max="15366" width="19.85546875" style="294" bestFit="1" customWidth="1"/>
    <col min="15367" max="15610" width="9.140625" style="294"/>
    <col min="15611" max="15611" width="53.42578125" style="294" customWidth="1"/>
    <col min="15612" max="15612" width="1.42578125" style="294" customWidth="1"/>
    <col min="15613" max="15615" width="14.28515625" style="294" customWidth="1"/>
    <col min="15616" max="15616" width="1.5703125" style="294" customWidth="1"/>
    <col min="15617" max="15619" width="14.28515625" style="294" customWidth="1"/>
    <col min="15620" max="15620" width="1.5703125" style="294" customWidth="1"/>
    <col min="15621" max="15621" width="15.7109375" style="294" bestFit="1" customWidth="1"/>
    <col min="15622" max="15622" width="19.85546875" style="294" bestFit="1" customWidth="1"/>
    <col min="15623" max="15866" width="9.140625" style="294"/>
    <col min="15867" max="15867" width="53.42578125" style="294" customWidth="1"/>
    <col min="15868" max="15868" width="1.42578125" style="294" customWidth="1"/>
    <col min="15869" max="15871" width="14.28515625" style="294" customWidth="1"/>
    <col min="15872" max="15872" width="1.5703125" style="294" customWidth="1"/>
    <col min="15873" max="15875" width="14.28515625" style="294" customWidth="1"/>
    <col min="15876" max="15876" width="1.5703125" style="294" customWidth="1"/>
    <col min="15877" max="15877" width="15.7109375" style="294" bestFit="1" customWidth="1"/>
    <col min="15878" max="15878" width="19.85546875" style="294" bestFit="1" customWidth="1"/>
    <col min="15879" max="16122" width="9.140625" style="294"/>
    <col min="16123" max="16123" width="53.42578125" style="294" customWidth="1"/>
    <col min="16124" max="16124" width="1.42578125" style="294" customWidth="1"/>
    <col min="16125" max="16127" width="14.28515625" style="294" customWidth="1"/>
    <col min="16128" max="16128" width="1.5703125" style="294" customWidth="1"/>
    <col min="16129" max="16131" width="14.28515625" style="294" customWidth="1"/>
    <col min="16132" max="16132" width="1.5703125" style="294" customWidth="1"/>
    <col min="16133" max="16133" width="15.7109375" style="294" bestFit="1" customWidth="1"/>
    <col min="16134" max="16134" width="19.85546875" style="294" bestFit="1" customWidth="1"/>
    <col min="16135" max="16384" width="9.140625" style="294"/>
  </cols>
  <sheetData>
    <row r="1" spans="1:13" s="277" customFormat="1" ht="18" x14ac:dyDescent="0.3">
      <c r="A1" s="639" t="s">
        <v>180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</row>
    <row r="2" spans="1:13" s="21" customFormat="1" ht="18" x14ac:dyDescent="0.3">
      <c r="A2" s="636" t="s">
        <v>246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20"/>
    </row>
    <row r="3" spans="1:13" s="277" customFormat="1" ht="15.75" customHeight="1" x14ac:dyDescent="0.3">
      <c r="A3" s="636" t="s">
        <v>7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</row>
    <row r="4" spans="1:13" s="277" customFormat="1" ht="12.75" customHeight="1" x14ac:dyDescent="0.3">
      <c r="C4" s="278"/>
      <c r="D4" s="278"/>
      <c r="E4" s="278"/>
      <c r="F4" s="279"/>
      <c r="G4" s="278"/>
      <c r="H4" s="278"/>
      <c r="I4" s="278"/>
      <c r="J4" s="280"/>
      <c r="K4" s="281"/>
      <c r="L4" s="281"/>
    </row>
    <row r="5" spans="1:13" s="287" customFormat="1" ht="18" x14ac:dyDescent="0.3">
      <c r="A5" s="282"/>
      <c r="B5" s="283"/>
      <c r="C5" s="649" t="s">
        <v>11</v>
      </c>
      <c r="D5" s="650"/>
      <c r="E5" s="651"/>
      <c r="F5" s="284"/>
      <c r="G5" s="152" t="s">
        <v>12</v>
      </c>
      <c r="H5" s="285"/>
      <c r="I5" s="286"/>
      <c r="J5" s="280"/>
      <c r="K5" s="159"/>
      <c r="L5" s="160"/>
    </row>
    <row r="6" spans="1:13" s="291" customFormat="1" ht="42.75" customHeight="1" x14ac:dyDescent="0.3">
      <c r="A6" s="652" t="s">
        <v>141</v>
      </c>
      <c r="B6" s="288"/>
      <c r="C6" s="29" t="s">
        <v>14</v>
      </c>
      <c r="D6" s="30" t="s">
        <v>15</v>
      </c>
      <c r="E6" s="31" t="s">
        <v>16</v>
      </c>
      <c r="F6" s="289"/>
      <c r="G6" s="32" t="s">
        <v>14</v>
      </c>
      <c r="H6" s="33" t="s">
        <v>15</v>
      </c>
      <c r="I6" s="34" t="s">
        <v>16</v>
      </c>
      <c r="J6" s="290"/>
      <c r="K6" s="164" t="s">
        <v>17</v>
      </c>
      <c r="L6" s="165" t="s">
        <v>18</v>
      </c>
    </row>
    <row r="7" spans="1:13" s="287" customFormat="1" x14ac:dyDescent="0.3">
      <c r="A7" s="653"/>
      <c r="B7" s="283"/>
      <c r="C7" s="39" t="s">
        <v>19</v>
      </c>
      <c r="D7" s="40" t="s">
        <v>19</v>
      </c>
      <c r="E7" s="41" t="s">
        <v>20</v>
      </c>
      <c r="F7" s="292"/>
      <c r="G7" s="39" t="s">
        <v>19</v>
      </c>
      <c r="H7" s="40" t="s">
        <v>19</v>
      </c>
      <c r="I7" s="41" t="s">
        <v>20</v>
      </c>
      <c r="J7" s="293"/>
      <c r="K7" s="44" t="s">
        <v>21</v>
      </c>
      <c r="L7" s="45" t="s">
        <v>21</v>
      </c>
    </row>
    <row r="8" spans="1:13" s="325" customFormat="1" ht="22.5" customHeight="1" x14ac:dyDescent="0.3">
      <c r="A8" s="324" t="s">
        <v>142</v>
      </c>
      <c r="C8" s="138">
        <v>7</v>
      </c>
      <c r="D8" s="138">
        <v>16</v>
      </c>
      <c r="E8" s="138">
        <v>440214</v>
      </c>
      <c r="F8" s="139"/>
      <c r="G8" s="138">
        <v>2</v>
      </c>
      <c r="H8" s="138">
        <v>2</v>
      </c>
      <c r="I8" s="138">
        <v>71907.199999999997</v>
      </c>
      <c r="J8" s="326"/>
      <c r="K8" s="326">
        <f t="shared" ref="K8" si="0">G8/C8*100</f>
        <v>28.571428571428569</v>
      </c>
      <c r="L8" s="326">
        <f t="shared" ref="L8" si="1">I8/E8*100</f>
        <v>16.334600898653836</v>
      </c>
    </row>
    <row r="9" spans="1:13" s="325" customFormat="1" ht="22.5" customHeight="1" x14ac:dyDescent="0.3">
      <c r="A9" s="324" t="s">
        <v>143</v>
      </c>
      <c r="C9" s="138">
        <v>171</v>
      </c>
      <c r="D9" s="138">
        <v>274</v>
      </c>
      <c r="E9" s="138">
        <v>9281527</v>
      </c>
      <c r="F9" s="139"/>
      <c r="G9" s="138">
        <v>31</v>
      </c>
      <c r="H9" s="138">
        <v>57</v>
      </c>
      <c r="I9" s="138">
        <v>1687093.7</v>
      </c>
      <c r="J9" s="326"/>
      <c r="K9" s="326">
        <f>G9/C9*100</f>
        <v>18.128654970760234</v>
      </c>
      <c r="L9" s="326">
        <f>I9/E9*100</f>
        <v>18.176898047056262</v>
      </c>
    </row>
    <row r="10" spans="1:13" s="325" customFormat="1" ht="22.5" customHeight="1" x14ac:dyDescent="0.3">
      <c r="A10" s="324" t="s">
        <v>259</v>
      </c>
      <c r="C10" s="138">
        <v>1</v>
      </c>
      <c r="D10" s="138">
        <v>1</v>
      </c>
      <c r="E10" s="138">
        <v>57721</v>
      </c>
      <c r="F10" s="139"/>
      <c r="G10" s="138">
        <v>0</v>
      </c>
      <c r="H10" s="138">
        <v>0</v>
      </c>
      <c r="I10" s="138">
        <v>0</v>
      </c>
      <c r="J10" s="326"/>
      <c r="K10" s="326">
        <v>0</v>
      </c>
      <c r="L10" s="326">
        <v>0</v>
      </c>
    </row>
    <row r="11" spans="1:13" s="325" customFormat="1" ht="22.5" customHeight="1" x14ac:dyDescent="0.3">
      <c r="A11" s="324" t="s">
        <v>144</v>
      </c>
      <c r="C11" s="138">
        <v>31</v>
      </c>
      <c r="D11" s="138">
        <v>82</v>
      </c>
      <c r="E11" s="138">
        <v>2122893</v>
      </c>
      <c r="F11" s="139"/>
      <c r="G11" s="138">
        <v>10</v>
      </c>
      <c r="H11" s="138">
        <v>34</v>
      </c>
      <c r="I11" s="138">
        <v>694148</v>
      </c>
      <c r="J11" s="326"/>
      <c r="K11" s="326">
        <f t="shared" ref="K11:K53" si="2">G11/C11*100</f>
        <v>32.258064516129032</v>
      </c>
      <c r="L11" s="326">
        <f t="shared" ref="L11:L53" si="3">I11/E11*100</f>
        <v>32.698209471697346</v>
      </c>
    </row>
    <row r="12" spans="1:13" s="325" customFormat="1" ht="22.5" customHeight="1" x14ac:dyDescent="0.3">
      <c r="A12" s="324" t="s">
        <v>145</v>
      </c>
      <c r="C12" s="138">
        <v>53</v>
      </c>
      <c r="D12" s="138">
        <v>108</v>
      </c>
      <c r="E12" s="138">
        <v>3139280</v>
      </c>
      <c r="F12" s="139"/>
      <c r="G12" s="138">
        <v>13</v>
      </c>
      <c r="H12" s="138">
        <v>35</v>
      </c>
      <c r="I12" s="138">
        <v>739355.95</v>
      </c>
      <c r="J12" s="326"/>
      <c r="K12" s="326">
        <f t="shared" si="2"/>
        <v>24.528301886792452</v>
      </c>
      <c r="L12" s="326">
        <f t="shared" si="3"/>
        <v>23.551768239851175</v>
      </c>
    </row>
    <row r="13" spans="1:13" s="325" customFormat="1" ht="45" customHeight="1" x14ac:dyDescent="0.3">
      <c r="A13" s="324" t="s">
        <v>146</v>
      </c>
      <c r="C13" s="138">
        <v>29</v>
      </c>
      <c r="D13" s="138">
        <v>75</v>
      </c>
      <c r="E13" s="138">
        <v>1863382</v>
      </c>
      <c r="F13" s="139"/>
      <c r="G13" s="138">
        <v>4</v>
      </c>
      <c r="H13" s="138">
        <v>5</v>
      </c>
      <c r="I13" s="138">
        <v>191371</v>
      </c>
      <c r="J13" s="326"/>
      <c r="K13" s="326">
        <f t="shared" si="2"/>
        <v>13.793103448275861</v>
      </c>
      <c r="L13" s="326">
        <f t="shared" si="3"/>
        <v>10.2700895468562</v>
      </c>
    </row>
    <row r="14" spans="1:13" s="325" customFormat="1" ht="22.5" customHeight="1" x14ac:dyDescent="0.3">
      <c r="A14" s="324" t="s">
        <v>114</v>
      </c>
      <c r="C14" s="138">
        <v>133</v>
      </c>
      <c r="D14" s="138">
        <v>320</v>
      </c>
      <c r="E14" s="138">
        <v>8613275</v>
      </c>
      <c r="F14" s="139"/>
      <c r="G14" s="138">
        <v>25</v>
      </c>
      <c r="H14" s="138">
        <v>69</v>
      </c>
      <c r="I14" s="138">
        <v>1581044</v>
      </c>
      <c r="J14" s="326"/>
      <c r="K14" s="326">
        <f t="shared" si="2"/>
        <v>18.796992481203006</v>
      </c>
      <c r="L14" s="326">
        <f t="shared" si="3"/>
        <v>18.355898308134826</v>
      </c>
    </row>
    <row r="15" spans="1:13" s="325" customFormat="1" ht="22.5" customHeight="1" x14ac:dyDescent="0.3">
      <c r="A15" s="324" t="s">
        <v>147</v>
      </c>
      <c r="C15" s="138">
        <v>17</v>
      </c>
      <c r="D15" s="138">
        <v>47</v>
      </c>
      <c r="E15" s="138">
        <v>1073231</v>
      </c>
      <c r="F15" s="139"/>
      <c r="G15" s="138">
        <v>7</v>
      </c>
      <c r="H15" s="138">
        <v>21</v>
      </c>
      <c r="I15" s="138">
        <v>412220</v>
      </c>
      <c r="J15" s="326"/>
      <c r="K15" s="326">
        <f t="shared" si="2"/>
        <v>41.17647058823529</v>
      </c>
      <c r="L15" s="326">
        <f t="shared" si="3"/>
        <v>38.409252062230777</v>
      </c>
    </row>
    <row r="16" spans="1:13" s="325" customFormat="1" ht="22.5" customHeight="1" x14ac:dyDescent="0.3">
      <c r="A16" s="324" t="s">
        <v>148</v>
      </c>
      <c r="C16" s="138">
        <v>31</v>
      </c>
      <c r="D16" s="138">
        <v>71</v>
      </c>
      <c r="E16" s="138">
        <v>1839551</v>
      </c>
      <c r="F16" s="139"/>
      <c r="G16" s="138">
        <v>9</v>
      </c>
      <c r="H16" s="138">
        <v>17</v>
      </c>
      <c r="I16" s="138">
        <v>451544</v>
      </c>
      <c r="J16" s="326"/>
      <c r="K16" s="326">
        <f t="shared" si="2"/>
        <v>29.032258064516132</v>
      </c>
      <c r="L16" s="326">
        <f t="shared" si="3"/>
        <v>24.546424643839721</v>
      </c>
    </row>
    <row r="17" spans="1:12" s="325" customFormat="1" ht="22.5" customHeight="1" x14ac:dyDescent="0.3">
      <c r="A17" s="324" t="s">
        <v>149</v>
      </c>
      <c r="C17" s="138">
        <v>9</v>
      </c>
      <c r="D17" s="138">
        <v>16</v>
      </c>
      <c r="E17" s="138">
        <v>554803</v>
      </c>
      <c r="F17" s="139"/>
      <c r="G17" s="138">
        <v>2</v>
      </c>
      <c r="H17" s="138">
        <v>3</v>
      </c>
      <c r="I17" s="138">
        <v>135617</v>
      </c>
      <c r="J17" s="326"/>
      <c r="K17" s="326">
        <f t="shared" si="2"/>
        <v>22.222222222222221</v>
      </c>
      <c r="L17" s="326">
        <f t="shared" si="3"/>
        <v>24.444172075493466</v>
      </c>
    </row>
    <row r="18" spans="1:12" s="325" customFormat="1" ht="45.75" customHeight="1" x14ac:dyDescent="0.3">
      <c r="A18" s="324" t="s">
        <v>150</v>
      </c>
      <c r="C18" s="138">
        <v>47</v>
      </c>
      <c r="D18" s="138">
        <v>101</v>
      </c>
      <c r="E18" s="138">
        <v>2957478</v>
      </c>
      <c r="F18" s="139"/>
      <c r="G18" s="138">
        <v>10</v>
      </c>
      <c r="H18" s="138">
        <v>24</v>
      </c>
      <c r="I18" s="138">
        <v>648947</v>
      </c>
      <c r="J18" s="326"/>
      <c r="K18" s="326">
        <f t="shared" si="2"/>
        <v>21.276595744680851</v>
      </c>
      <c r="L18" s="326">
        <f t="shared" si="3"/>
        <v>21.942580807025443</v>
      </c>
    </row>
    <row r="19" spans="1:12" s="325" customFormat="1" ht="22.5" customHeight="1" x14ac:dyDescent="0.3">
      <c r="A19" s="324" t="s">
        <v>151</v>
      </c>
      <c r="C19" s="138">
        <v>15</v>
      </c>
      <c r="D19" s="138">
        <v>22</v>
      </c>
      <c r="E19" s="138">
        <v>926510</v>
      </c>
      <c r="F19" s="139"/>
      <c r="G19" s="138">
        <v>5</v>
      </c>
      <c r="H19" s="138">
        <v>8</v>
      </c>
      <c r="I19" s="138">
        <v>271112</v>
      </c>
      <c r="J19" s="326"/>
      <c r="K19" s="326">
        <f t="shared" si="2"/>
        <v>33.333333333333329</v>
      </c>
      <c r="L19" s="326">
        <f t="shared" si="3"/>
        <v>29.261637758901688</v>
      </c>
    </row>
    <row r="20" spans="1:12" s="325" customFormat="1" ht="22.5" customHeight="1" x14ac:dyDescent="0.3">
      <c r="A20" s="324" t="s">
        <v>152</v>
      </c>
      <c r="C20" s="138">
        <v>18</v>
      </c>
      <c r="D20" s="138">
        <v>46</v>
      </c>
      <c r="E20" s="138">
        <v>1122971</v>
      </c>
      <c r="F20" s="139"/>
      <c r="G20" s="138">
        <v>7</v>
      </c>
      <c r="H20" s="138">
        <v>20</v>
      </c>
      <c r="I20" s="138">
        <v>496335.8</v>
      </c>
      <c r="J20" s="326"/>
      <c r="K20" s="326">
        <f t="shared" si="2"/>
        <v>38.888888888888893</v>
      </c>
      <c r="L20" s="326">
        <f t="shared" si="3"/>
        <v>44.198452141684868</v>
      </c>
    </row>
    <row r="21" spans="1:12" s="325" customFormat="1" ht="22.5" customHeight="1" x14ac:dyDescent="0.3">
      <c r="A21" s="324" t="s">
        <v>153</v>
      </c>
      <c r="C21" s="138">
        <v>21</v>
      </c>
      <c r="D21" s="138">
        <v>36</v>
      </c>
      <c r="E21" s="138">
        <v>1111907</v>
      </c>
      <c r="F21" s="139"/>
      <c r="G21" s="138">
        <v>3</v>
      </c>
      <c r="H21" s="138">
        <v>7</v>
      </c>
      <c r="I21" s="138">
        <v>199158</v>
      </c>
      <c r="J21" s="326"/>
      <c r="K21" s="326">
        <f t="shared" si="2"/>
        <v>14.285714285714285</v>
      </c>
      <c r="L21" s="326">
        <f t="shared" si="3"/>
        <v>17.911390071291933</v>
      </c>
    </row>
    <row r="22" spans="1:12" s="325" customFormat="1" ht="22.5" customHeight="1" x14ac:dyDescent="0.3">
      <c r="A22" s="324" t="s">
        <v>260</v>
      </c>
      <c r="C22" s="138">
        <v>2</v>
      </c>
      <c r="D22" s="138">
        <v>8</v>
      </c>
      <c r="E22" s="138">
        <v>144763</v>
      </c>
      <c r="F22" s="139"/>
      <c r="G22" s="138">
        <v>0</v>
      </c>
      <c r="H22" s="138">
        <v>0</v>
      </c>
      <c r="I22" s="138">
        <v>0</v>
      </c>
      <c r="J22" s="326"/>
      <c r="K22" s="326">
        <f t="shared" si="2"/>
        <v>0</v>
      </c>
      <c r="L22" s="326">
        <f t="shared" si="3"/>
        <v>0</v>
      </c>
    </row>
    <row r="23" spans="1:12" s="325" customFormat="1" ht="22.5" customHeight="1" x14ac:dyDescent="0.3">
      <c r="A23" s="324" t="s">
        <v>242</v>
      </c>
      <c r="C23" s="138">
        <v>1</v>
      </c>
      <c r="D23" s="138">
        <v>1</v>
      </c>
      <c r="E23" s="138">
        <v>53677</v>
      </c>
      <c r="F23" s="139"/>
      <c r="G23" s="138">
        <v>0</v>
      </c>
      <c r="H23" s="138">
        <v>0</v>
      </c>
      <c r="I23" s="138">
        <v>0</v>
      </c>
      <c r="J23" s="326"/>
      <c r="K23" s="326">
        <f t="shared" si="2"/>
        <v>0</v>
      </c>
      <c r="L23" s="326">
        <f t="shared" si="3"/>
        <v>0</v>
      </c>
    </row>
    <row r="24" spans="1:12" s="325" customFormat="1" ht="22.5" customHeight="1" x14ac:dyDescent="0.3">
      <c r="A24" s="324" t="s">
        <v>154</v>
      </c>
      <c r="C24" s="138">
        <v>17</v>
      </c>
      <c r="D24" s="138">
        <v>29</v>
      </c>
      <c r="E24" s="138">
        <v>1092189</v>
      </c>
      <c r="F24" s="139"/>
      <c r="G24" s="138">
        <v>3</v>
      </c>
      <c r="H24" s="138">
        <v>5</v>
      </c>
      <c r="I24" s="138">
        <v>174224</v>
      </c>
      <c r="J24" s="326"/>
      <c r="K24" s="326">
        <f t="shared" si="2"/>
        <v>17.647058823529413</v>
      </c>
      <c r="L24" s="326">
        <f t="shared" si="3"/>
        <v>15.951817863025539</v>
      </c>
    </row>
    <row r="25" spans="1:12" s="325" customFormat="1" ht="22.5" customHeight="1" x14ac:dyDescent="0.3">
      <c r="A25" s="324" t="s">
        <v>155</v>
      </c>
      <c r="C25" s="138">
        <v>13</v>
      </c>
      <c r="D25" s="138">
        <v>26</v>
      </c>
      <c r="E25" s="138">
        <v>866785</v>
      </c>
      <c r="F25" s="139"/>
      <c r="G25" s="138">
        <v>3</v>
      </c>
      <c r="H25" s="138">
        <v>10</v>
      </c>
      <c r="I25" s="138">
        <v>204444</v>
      </c>
      <c r="J25" s="326"/>
      <c r="K25" s="326">
        <f t="shared" si="2"/>
        <v>23.076923076923077</v>
      </c>
      <c r="L25" s="326">
        <f t="shared" si="3"/>
        <v>23.586471847113184</v>
      </c>
    </row>
    <row r="26" spans="1:12" s="325" customFormat="1" ht="22.5" customHeight="1" x14ac:dyDescent="0.3">
      <c r="A26" s="324" t="s">
        <v>156</v>
      </c>
      <c r="C26" s="138">
        <v>16</v>
      </c>
      <c r="D26" s="138">
        <v>21</v>
      </c>
      <c r="E26" s="138">
        <v>881242</v>
      </c>
      <c r="F26" s="139"/>
      <c r="G26" s="138">
        <v>5</v>
      </c>
      <c r="H26" s="138">
        <v>6</v>
      </c>
      <c r="I26" s="138">
        <v>291523</v>
      </c>
      <c r="J26" s="326"/>
      <c r="K26" s="326">
        <f t="shared" si="2"/>
        <v>31.25</v>
      </c>
      <c r="L26" s="326">
        <f t="shared" si="3"/>
        <v>33.080924422576317</v>
      </c>
    </row>
    <row r="27" spans="1:12" s="325" customFormat="1" ht="22.5" customHeight="1" x14ac:dyDescent="0.3">
      <c r="A27" s="324" t="s">
        <v>210</v>
      </c>
      <c r="C27" s="138">
        <v>5</v>
      </c>
      <c r="D27" s="138">
        <v>14</v>
      </c>
      <c r="E27" s="138">
        <v>324367</v>
      </c>
      <c r="F27" s="139"/>
      <c r="G27" s="138">
        <v>1</v>
      </c>
      <c r="H27" s="138">
        <v>3</v>
      </c>
      <c r="I27" s="138">
        <v>40000</v>
      </c>
      <c r="J27" s="326"/>
      <c r="K27" s="326">
        <f t="shared" si="2"/>
        <v>20</v>
      </c>
      <c r="L27" s="326">
        <f t="shared" si="3"/>
        <v>12.331710685735601</v>
      </c>
    </row>
    <row r="28" spans="1:12" s="325" customFormat="1" ht="22.5" customHeight="1" x14ac:dyDescent="0.3">
      <c r="A28" s="324" t="s">
        <v>211</v>
      </c>
      <c r="C28" s="138">
        <v>3</v>
      </c>
      <c r="D28" s="138">
        <v>6</v>
      </c>
      <c r="E28" s="138">
        <v>178551</v>
      </c>
      <c r="F28" s="139"/>
      <c r="G28" s="138">
        <v>1</v>
      </c>
      <c r="H28" s="138">
        <v>3</v>
      </c>
      <c r="I28" s="138">
        <v>73173</v>
      </c>
      <c r="J28" s="326"/>
      <c r="K28" s="326">
        <f t="shared" si="2"/>
        <v>33.333333333333329</v>
      </c>
      <c r="L28" s="326">
        <f t="shared" si="3"/>
        <v>40.981568291412543</v>
      </c>
    </row>
    <row r="29" spans="1:12" s="325" customFormat="1" ht="22.5" customHeight="1" x14ac:dyDescent="0.3">
      <c r="A29" s="324" t="s">
        <v>157</v>
      </c>
      <c r="C29" s="138">
        <v>12</v>
      </c>
      <c r="D29" s="138">
        <v>17</v>
      </c>
      <c r="E29" s="138">
        <v>728686</v>
      </c>
      <c r="F29" s="139"/>
      <c r="G29" s="138">
        <v>6</v>
      </c>
      <c r="H29" s="138">
        <v>8</v>
      </c>
      <c r="I29" s="138">
        <v>401518.3</v>
      </c>
      <c r="J29" s="326"/>
      <c r="K29" s="326">
        <f t="shared" si="2"/>
        <v>50</v>
      </c>
      <c r="L29" s="326">
        <f t="shared" si="3"/>
        <v>55.101689891119079</v>
      </c>
    </row>
    <row r="30" spans="1:12" s="325" customFormat="1" ht="22.5" customHeight="1" x14ac:dyDescent="0.3">
      <c r="A30" s="324" t="s">
        <v>158</v>
      </c>
      <c r="C30" s="138">
        <v>47</v>
      </c>
      <c r="D30" s="138">
        <v>108</v>
      </c>
      <c r="E30" s="138">
        <v>3216649</v>
      </c>
      <c r="F30" s="139"/>
      <c r="G30" s="138">
        <v>9</v>
      </c>
      <c r="H30" s="138">
        <v>24</v>
      </c>
      <c r="I30" s="138">
        <v>614369</v>
      </c>
      <c r="J30" s="326"/>
      <c r="K30" s="326">
        <f t="shared" si="2"/>
        <v>19.148936170212767</v>
      </c>
      <c r="L30" s="326">
        <f t="shared" si="3"/>
        <v>19.0996593038283</v>
      </c>
    </row>
    <row r="31" spans="1:12" s="325" customFormat="1" ht="22.5" customHeight="1" x14ac:dyDescent="0.3">
      <c r="A31" s="324" t="s">
        <v>159</v>
      </c>
      <c r="C31" s="138">
        <v>34</v>
      </c>
      <c r="D31" s="138">
        <v>72</v>
      </c>
      <c r="E31" s="138">
        <v>2182215</v>
      </c>
      <c r="F31" s="139"/>
      <c r="G31" s="138">
        <v>7</v>
      </c>
      <c r="H31" s="138">
        <v>12</v>
      </c>
      <c r="I31" s="138">
        <v>436974.3</v>
      </c>
      <c r="J31" s="326"/>
      <c r="K31" s="326">
        <f t="shared" si="2"/>
        <v>20.588235294117645</v>
      </c>
      <c r="L31" s="326">
        <f t="shared" si="3"/>
        <v>20.024346821921764</v>
      </c>
    </row>
    <row r="32" spans="1:12" s="325" customFormat="1" ht="45" customHeight="1" x14ac:dyDescent="0.3">
      <c r="A32" s="324" t="s">
        <v>160</v>
      </c>
      <c r="C32" s="138">
        <v>17</v>
      </c>
      <c r="D32" s="138">
        <v>34</v>
      </c>
      <c r="E32" s="138">
        <v>1083482</v>
      </c>
      <c r="F32" s="139"/>
      <c r="G32" s="138">
        <v>1</v>
      </c>
      <c r="H32" s="138">
        <v>2</v>
      </c>
      <c r="I32" s="138">
        <v>64996</v>
      </c>
      <c r="J32" s="326"/>
      <c r="K32" s="326">
        <f t="shared" si="2"/>
        <v>5.8823529411764701</v>
      </c>
      <c r="L32" s="326">
        <f t="shared" si="3"/>
        <v>5.9988075482564547</v>
      </c>
    </row>
    <row r="33" spans="1:12" s="325" customFormat="1" ht="45" customHeight="1" x14ac:dyDescent="0.3">
      <c r="A33" s="324" t="s">
        <v>161</v>
      </c>
      <c r="C33" s="138">
        <v>19</v>
      </c>
      <c r="D33" s="138">
        <v>36</v>
      </c>
      <c r="E33" s="138">
        <v>1173041</v>
      </c>
      <c r="F33" s="139"/>
      <c r="G33" s="138">
        <v>6</v>
      </c>
      <c r="H33" s="138">
        <v>15</v>
      </c>
      <c r="I33" s="138">
        <v>405762</v>
      </c>
      <c r="J33" s="326"/>
      <c r="K33" s="326">
        <f t="shared" si="2"/>
        <v>31.578947368421051</v>
      </c>
      <c r="L33" s="326">
        <f t="shared" si="3"/>
        <v>34.590606807434696</v>
      </c>
    </row>
    <row r="34" spans="1:12" s="325" customFormat="1" ht="22.5" customHeight="1" x14ac:dyDescent="0.3">
      <c r="A34" s="324" t="s">
        <v>162</v>
      </c>
      <c r="C34" s="138">
        <v>56</v>
      </c>
      <c r="D34" s="138">
        <v>92</v>
      </c>
      <c r="E34" s="138">
        <v>3166326</v>
      </c>
      <c r="F34" s="139"/>
      <c r="G34" s="138">
        <v>10</v>
      </c>
      <c r="H34" s="138">
        <v>18</v>
      </c>
      <c r="I34" s="138">
        <v>526504</v>
      </c>
      <c r="J34" s="326"/>
      <c r="K34" s="326">
        <f t="shared" si="2"/>
        <v>17.857142857142858</v>
      </c>
      <c r="L34" s="326">
        <f t="shared" si="3"/>
        <v>16.628230952845662</v>
      </c>
    </row>
    <row r="35" spans="1:12" s="325" customFormat="1" ht="22.5" customHeight="1" x14ac:dyDescent="0.3">
      <c r="A35" s="324" t="s">
        <v>163</v>
      </c>
      <c r="C35" s="138">
        <v>10</v>
      </c>
      <c r="D35" s="138">
        <v>28</v>
      </c>
      <c r="E35" s="138">
        <v>699323</v>
      </c>
      <c r="F35" s="139"/>
      <c r="G35" s="138">
        <v>2</v>
      </c>
      <c r="H35" s="138">
        <v>7</v>
      </c>
      <c r="I35" s="138">
        <v>148447</v>
      </c>
      <c r="J35" s="326"/>
      <c r="K35" s="326">
        <f t="shared" si="2"/>
        <v>20</v>
      </c>
      <c r="L35" s="326">
        <f t="shared" si="3"/>
        <v>21.227244063186827</v>
      </c>
    </row>
    <row r="36" spans="1:12" s="325" customFormat="1" ht="22.5" customHeight="1" x14ac:dyDescent="0.3">
      <c r="A36" s="324" t="s">
        <v>164</v>
      </c>
      <c r="C36" s="138">
        <v>5</v>
      </c>
      <c r="D36" s="138">
        <v>18</v>
      </c>
      <c r="E36" s="138">
        <v>260305</v>
      </c>
      <c r="F36" s="139"/>
      <c r="G36" s="138">
        <v>2</v>
      </c>
      <c r="H36" s="138">
        <v>10</v>
      </c>
      <c r="I36" s="138">
        <v>149515</v>
      </c>
      <c r="J36" s="326"/>
      <c r="K36" s="326">
        <f t="shared" si="2"/>
        <v>40</v>
      </c>
      <c r="L36" s="326">
        <f t="shared" si="3"/>
        <v>57.438389581452533</v>
      </c>
    </row>
    <row r="37" spans="1:12" s="325" customFormat="1" ht="22.5" customHeight="1" x14ac:dyDescent="0.3">
      <c r="A37" s="324" t="s">
        <v>165</v>
      </c>
      <c r="C37" s="138">
        <v>86</v>
      </c>
      <c r="D37" s="138">
        <v>149</v>
      </c>
      <c r="E37" s="138">
        <v>4752894</v>
      </c>
      <c r="F37" s="139"/>
      <c r="G37" s="138">
        <v>23</v>
      </c>
      <c r="H37" s="138">
        <v>38</v>
      </c>
      <c r="I37" s="138">
        <v>1225775</v>
      </c>
      <c r="J37" s="326"/>
      <c r="K37" s="326">
        <f t="shared" si="2"/>
        <v>26.744186046511626</v>
      </c>
      <c r="L37" s="326">
        <f t="shared" si="3"/>
        <v>25.790076530215067</v>
      </c>
    </row>
    <row r="38" spans="1:12" s="325" customFormat="1" ht="22.5" customHeight="1" x14ac:dyDescent="0.3">
      <c r="A38" s="324" t="s">
        <v>212</v>
      </c>
      <c r="C38" s="138">
        <v>9</v>
      </c>
      <c r="D38" s="138">
        <v>23</v>
      </c>
      <c r="E38" s="138">
        <v>603502</v>
      </c>
      <c r="F38" s="139"/>
      <c r="G38" s="138">
        <v>1</v>
      </c>
      <c r="H38" s="138">
        <v>6</v>
      </c>
      <c r="I38" s="138">
        <v>70268</v>
      </c>
      <c r="J38" s="326"/>
      <c r="K38" s="326">
        <f t="shared" si="2"/>
        <v>11.111111111111111</v>
      </c>
      <c r="L38" s="326">
        <f t="shared" si="3"/>
        <v>11.643374835543213</v>
      </c>
    </row>
    <row r="39" spans="1:12" s="325" customFormat="1" ht="46.5" customHeight="1" x14ac:dyDescent="0.3">
      <c r="A39" s="324" t="s">
        <v>166</v>
      </c>
      <c r="C39" s="138">
        <v>26</v>
      </c>
      <c r="D39" s="138">
        <v>41</v>
      </c>
      <c r="E39" s="138">
        <v>1611852</v>
      </c>
      <c r="F39" s="139"/>
      <c r="G39" s="138">
        <v>4</v>
      </c>
      <c r="H39" s="138">
        <v>8</v>
      </c>
      <c r="I39" s="138">
        <v>204783</v>
      </c>
      <c r="J39" s="326"/>
      <c r="K39" s="326">
        <f t="shared" si="2"/>
        <v>15.384615384615385</v>
      </c>
      <c r="L39" s="326">
        <f t="shared" si="3"/>
        <v>12.704826497718152</v>
      </c>
    </row>
    <row r="40" spans="1:12" s="325" customFormat="1" ht="22.5" customHeight="1" x14ac:dyDescent="0.3">
      <c r="A40" s="324" t="s">
        <v>167</v>
      </c>
      <c r="C40" s="138">
        <v>3</v>
      </c>
      <c r="D40" s="138">
        <v>4</v>
      </c>
      <c r="E40" s="138">
        <v>220971</v>
      </c>
      <c r="F40" s="139"/>
      <c r="G40" s="138">
        <v>1</v>
      </c>
      <c r="H40" s="138">
        <v>2</v>
      </c>
      <c r="I40" s="138">
        <v>74000</v>
      </c>
      <c r="J40" s="326"/>
      <c r="K40" s="326">
        <f t="shared" si="2"/>
        <v>33.333333333333329</v>
      </c>
      <c r="L40" s="326">
        <f t="shared" si="3"/>
        <v>33.488557322001526</v>
      </c>
    </row>
    <row r="41" spans="1:12" s="325" customFormat="1" ht="22.5" customHeight="1" x14ac:dyDescent="0.3">
      <c r="A41" s="324" t="s">
        <v>168</v>
      </c>
      <c r="C41" s="138">
        <v>28</v>
      </c>
      <c r="D41" s="138">
        <v>57</v>
      </c>
      <c r="E41" s="138">
        <v>1583765</v>
      </c>
      <c r="F41" s="139"/>
      <c r="G41" s="138">
        <v>8</v>
      </c>
      <c r="H41" s="138">
        <v>15</v>
      </c>
      <c r="I41" s="138">
        <v>438567</v>
      </c>
      <c r="J41" s="326"/>
      <c r="K41" s="326">
        <f t="shared" si="2"/>
        <v>28.571428571428569</v>
      </c>
      <c r="L41" s="326">
        <f t="shared" si="3"/>
        <v>27.691418865803954</v>
      </c>
    </row>
    <row r="42" spans="1:12" s="325" customFormat="1" ht="22.5" customHeight="1" x14ac:dyDescent="0.3">
      <c r="A42" s="324" t="s">
        <v>169</v>
      </c>
      <c r="C42" s="138">
        <v>54</v>
      </c>
      <c r="D42" s="138">
        <v>80</v>
      </c>
      <c r="E42" s="138">
        <v>3111732</v>
      </c>
      <c r="F42" s="139"/>
      <c r="G42" s="138">
        <v>18</v>
      </c>
      <c r="H42" s="138">
        <v>27</v>
      </c>
      <c r="I42" s="138">
        <v>967851</v>
      </c>
      <c r="J42" s="326"/>
      <c r="K42" s="326">
        <f t="shared" si="2"/>
        <v>33.333333333333329</v>
      </c>
      <c r="L42" s="326">
        <f t="shared" si="3"/>
        <v>31.103289100732322</v>
      </c>
    </row>
    <row r="43" spans="1:12" s="325" customFormat="1" ht="22.5" customHeight="1" x14ac:dyDescent="0.3">
      <c r="A43" s="324" t="s">
        <v>170</v>
      </c>
      <c r="C43" s="138">
        <v>12</v>
      </c>
      <c r="D43" s="138">
        <v>23</v>
      </c>
      <c r="E43" s="138">
        <v>781018</v>
      </c>
      <c r="F43" s="139"/>
      <c r="G43" s="138">
        <v>3</v>
      </c>
      <c r="H43" s="138">
        <v>7</v>
      </c>
      <c r="I43" s="138">
        <v>189079</v>
      </c>
      <c r="J43" s="326"/>
      <c r="K43" s="326">
        <f t="shared" si="2"/>
        <v>25</v>
      </c>
      <c r="L43" s="326">
        <f t="shared" si="3"/>
        <v>24.209301194082595</v>
      </c>
    </row>
    <row r="44" spans="1:12" s="325" customFormat="1" ht="45" customHeight="1" x14ac:dyDescent="0.3">
      <c r="A44" s="324" t="s">
        <v>171</v>
      </c>
      <c r="C44" s="138">
        <v>53</v>
      </c>
      <c r="D44" s="138">
        <v>126</v>
      </c>
      <c r="E44" s="138">
        <v>3197451</v>
      </c>
      <c r="F44" s="139"/>
      <c r="G44" s="138">
        <v>5</v>
      </c>
      <c r="H44" s="138">
        <v>14</v>
      </c>
      <c r="I44" s="138">
        <v>322081</v>
      </c>
      <c r="J44" s="326"/>
      <c r="K44" s="326">
        <f t="shared" si="2"/>
        <v>9.433962264150944</v>
      </c>
      <c r="L44" s="326">
        <f t="shared" si="3"/>
        <v>10.073055067927546</v>
      </c>
    </row>
    <row r="45" spans="1:12" s="325" customFormat="1" ht="22.5" customHeight="1" x14ac:dyDescent="0.3">
      <c r="A45" s="324" t="s">
        <v>172</v>
      </c>
      <c r="C45" s="138">
        <v>12</v>
      </c>
      <c r="D45" s="138">
        <v>21</v>
      </c>
      <c r="E45" s="138">
        <v>733095</v>
      </c>
      <c r="F45" s="139"/>
      <c r="G45" s="138">
        <v>5</v>
      </c>
      <c r="H45" s="138">
        <v>7</v>
      </c>
      <c r="I45" s="138">
        <v>305442</v>
      </c>
      <c r="J45" s="326"/>
      <c r="K45" s="326">
        <f t="shared" si="2"/>
        <v>41.666666666666671</v>
      </c>
      <c r="L45" s="326">
        <f t="shared" si="3"/>
        <v>41.664722853109076</v>
      </c>
    </row>
    <row r="46" spans="1:12" s="325" customFormat="1" ht="22.5" customHeight="1" x14ac:dyDescent="0.3">
      <c r="A46" s="324" t="s">
        <v>173</v>
      </c>
      <c r="C46" s="138">
        <v>3</v>
      </c>
      <c r="D46" s="138">
        <v>7</v>
      </c>
      <c r="E46" s="138">
        <v>142124</v>
      </c>
      <c r="F46" s="139"/>
      <c r="G46" s="138">
        <v>1</v>
      </c>
      <c r="H46" s="138">
        <v>3</v>
      </c>
      <c r="I46" s="138">
        <v>30824</v>
      </c>
      <c r="J46" s="326"/>
      <c r="K46" s="326">
        <f t="shared" si="2"/>
        <v>33.333333333333329</v>
      </c>
      <c r="L46" s="326">
        <f t="shared" si="3"/>
        <v>21.688103346373587</v>
      </c>
    </row>
    <row r="47" spans="1:12" s="325" customFormat="1" ht="22.5" customHeight="1" x14ac:dyDescent="0.3">
      <c r="A47" s="324" t="s">
        <v>174</v>
      </c>
      <c r="C47" s="138">
        <v>12</v>
      </c>
      <c r="D47" s="138">
        <v>18</v>
      </c>
      <c r="E47" s="138">
        <v>788078</v>
      </c>
      <c r="F47" s="139"/>
      <c r="G47" s="138">
        <v>2</v>
      </c>
      <c r="H47" s="138">
        <v>4</v>
      </c>
      <c r="I47" s="138">
        <v>128807</v>
      </c>
      <c r="J47" s="326"/>
      <c r="K47" s="326">
        <f t="shared" si="2"/>
        <v>16.666666666666664</v>
      </c>
      <c r="L47" s="326">
        <f t="shared" si="3"/>
        <v>16.344448138382241</v>
      </c>
    </row>
    <row r="48" spans="1:12" s="325" customFormat="1" ht="22.5" customHeight="1" x14ac:dyDescent="0.3">
      <c r="A48" s="324" t="s">
        <v>175</v>
      </c>
      <c r="C48" s="138">
        <v>34</v>
      </c>
      <c r="D48" s="138">
        <v>86</v>
      </c>
      <c r="E48" s="138">
        <v>2211544</v>
      </c>
      <c r="F48" s="139"/>
      <c r="G48" s="138">
        <v>10</v>
      </c>
      <c r="H48" s="138">
        <v>23</v>
      </c>
      <c r="I48" s="138">
        <v>658637</v>
      </c>
      <c r="J48" s="326"/>
      <c r="K48" s="326">
        <f t="shared" si="2"/>
        <v>29.411764705882355</v>
      </c>
      <c r="L48" s="326">
        <f t="shared" si="3"/>
        <v>29.781772372604841</v>
      </c>
    </row>
    <row r="49" spans="1:13" s="325" customFormat="1" ht="22.5" customHeight="1" x14ac:dyDescent="0.3">
      <c r="A49" s="324" t="s">
        <v>176</v>
      </c>
      <c r="C49" s="138">
        <v>8</v>
      </c>
      <c r="D49" s="138">
        <v>20</v>
      </c>
      <c r="E49" s="138">
        <v>547437</v>
      </c>
      <c r="F49" s="139"/>
      <c r="G49" s="138">
        <v>3</v>
      </c>
      <c r="H49" s="138">
        <v>7</v>
      </c>
      <c r="I49" s="138">
        <v>178954</v>
      </c>
      <c r="J49" s="326"/>
      <c r="K49" s="326">
        <f t="shared" si="2"/>
        <v>37.5</v>
      </c>
      <c r="L49" s="326">
        <f t="shared" si="3"/>
        <v>32.689423623174903</v>
      </c>
    </row>
    <row r="50" spans="1:13" s="325" customFormat="1" ht="22.5" customHeight="1" x14ac:dyDescent="0.3">
      <c r="A50" s="324" t="s">
        <v>177</v>
      </c>
      <c r="C50" s="138">
        <v>19</v>
      </c>
      <c r="D50" s="138">
        <v>47</v>
      </c>
      <c r="E50" s="138">
        <v>1161086</v>
      </c>
      <c r="F50" s="139"/>
      <c r="G50" s="138">
        <v>8</v>
      </c>
      <c r="H50" s="138">
        <v>19</v>
      </c>
      <c r="I50" s="138">
        <v>506224.28</v>
      </c>
      <c r="J50" s="326"/>
      <c r="K50" s="326">
        <f t="shared" si="2"/>
        <v>42.105263157894733</v>
      </c>
      <c r="L50" s="326">
        <f t="shared" si="3"/>
        <v>43.599206260345916</v>
      </c>
    </row>
    <row r="51" spans="1:13" s="325" customFormat="1" ht="22.5" customHeight="1" x14ac:dyDescent="0.3">
      <c r="A51" s="324" t="s">
        <v>178</v>
      </c>
      <c r="C51" s="138">
        <v>14</v>
      </c>
      <c r="D51" s="138">
        <v>35</v>
      </c>
      <c r="E51" s="138">
        <v>874441</v>
      </c>
      <c r="F51" s="139"/>
      <c r="G51" s="138">
        <v>5</v>
      </c>
      <c r="H51" s="138">
        <v>17</v>
      </c>
      <c r="I51" s="138">
        <v>323946</v>
      </c>
      <c r="J51" s="326"/>
      <c r="K51" s="326">
        <f t="shared" si="2"/>
        <v>35.714285714285715</v>
      </c>
      <c r="L51" s="326">
        <f t="shared" si="3"/>
        <v>37.046067144610099</v>
      </c>
    </row>
    <row r="52" spans="1:13" s="325" customFormat="1" ht="22.5" customHeight="1" x14ac:dyDescent="0.3">
      <c r="A52" s="324" t="s">
        <v>179</v>
      </c>
      <c r="C52" s="138">
        <v>22</v>
      </c>
      <c r="D52" s="138">
        <v>62</v>
      </c>
      <c r="E52" s="138">
        <v>1478745</v>
      </c>
      <c r="F52" s="139"/>
      <c r="G52" s="138">
        <v>5</v>
      </c>
      <c r="H52" s="138">
        <v>13</v>
      </c>
      <c r="I52" s="138">
        <v>342045</v>
      </c>
      <c r="J52" s="326"/>
      <c r="K52" s="326">
        <f t="shared" si="2"/>
        <v>22.727272727272727</v>
      </c>
      <c r="L52" s="326">
        <f t="shared" si="3"/>
        <v>23.13076291044095</v>
      </c>
    </row>
    <row r="53" spans="1:13" s="325" customFormat="1" ht="22.5" customHeight="1" x14ac:dyDescent="0.3">
      <c r="A53" s="324" t="s">
        <v>93</v>
      </c>
      <c r="C53" s="138">
        <v>2</v>
      </c>
      <c r="D53" s="138">
        <v>2</v>
      </c>
      <c r="E53" s="138">
        <v>146834</v>
      </c>
      <c r="F53" s="139"/>
      <c r="G53" s="138">
        <v>0</v>
      </c>
      <c r="H53" s="138">
        <v>0</v>
      </c>
      <c r="I53" s="138">
        <v>0</v>
      </c>
      <c r="J53" s="326"/>
      <c r="K53" s="326">
        <f t="shared" si="2"/>
        <v>0</v>
      </c>
      <c r="L53" s="326">
        <f t="shared" si="3"/>
        <v>0</v>
      </c>
    </row>
    <row r="54" spans="1:13" ht="12.75" customHeight="1" x14ac:dyDescent="0.3">
      <c r="A54" s="297"/>
      <c r="B54" s="298"/>
      <c r="C54" s="299"/>
      <c r="D54" s="300"/>
      <c r="E54" s="301"/>
      <c r="F54" s="302"/>
      <c r="G54" s="299"/>
      <c r="H54" s="300"/>
      <c r="I54" s="301"/>
      <c r="K54" s="303"/>
      <c r="L54" s="304"/>
    </row>
    <row r="55" spans="1:13" s="277" customFormat="1" ht="16.5" customHeight="1" x14ac:dyDescent="0.3">
      <c r="A55" s="305" t="s">
        <v>94</v>
      </c>
      <c r="B55" s="306"/>
      <c r="C55" s="307">
        <f>SUM(C8:C53)</f>
        <v>1237</v>
      </c>
      <c r="D55" s="308">
        <f t="shared" ref="D55:E55" si="4">SUM(D8:D53)</f>
        <v>2526</v>
      </c>
      <c r="E55" s="309">
        <f t="shared" si="4"/>
        <v>75102913</v>
      </c>
      <c r="F55" s="310"/>
      <c r="G55" s="307">
        <f>SUM(G8:G53)</f>
        <v>286</v>
      </c>
      <c r="H55" s="308">
        <f>SUM(H8:H53)</f>
        <v>635</v>
      </c>
      <c r="I55" s="309">
        <f>SUM(I8:I53)</f>
        <v>17078586.530000001</v>
      </c>
      <c r="J55" s="280"/>
      <c r="K55" s="311">
        <f>G55/C55*100</f>
        <v>23.120452708164915</v>
      </c>
      <c r="L55" s="312">
        <f>I55/E55*100</f>
        <v>22.740245148680184</v>
      </c>
    </row>
    <row r="56" spans="1:13" ht="12.75" customHeight="1" x14ac:dyDescent="0.3">
      <c r="A56" s="313"/>
      <c r="C56" s="314"/>
      <c r="D56" s="315"/>
      <c r="E56" s="316"/>
      <c r="F56" s="317"/>
      <c r="G56" s="314"/>
      <c r="H56" s="315"/>
      <c r="I56" s="318"/>
      <c r="K56" s="319"/>
      <c r="L56" s="320"/>
    </row>
    <row r="57" spans="1:13" s="87" customFormat="1" x14ac:dyDescent="0.3">
      <c r="A57" s="83"/>
      <c r="B57" s="83"/>
      <c r="C57" s="321"/>
      <c r="D57" s="321"/>
      <c r="E57" s="321"/>
      <c r="F57" s="322"/>
      <c r="G57" s="321"/>
      <c r="H57" s="321"/>
      <c r="I57" s="321"/>
      <c r="J57" s="323"/>
      <c r="K57" s="323"/>
      <c r="L57" s="323"/>
    </row>
    <row r="58" spans="1:13" s="21" customFormat="1" x14ac:dyDescent="0.3">
      <c r="A58" s="82" t="s">
        <v>95</v>
      </c>
      <c r="C58" s="54"/>
      <c r="D58" s="54"/>
      <c r="E58" s="55"/>
      <c r="F58" s="56"/>
      <c r="G58" s="54"/>
      <c r="H58" s="54"/>
      <c r="I58" s="55"/>
      <c r="J58" s="57"/>
      <c r="K58" s="58"/>
      <c r="L58" s="50"/>
    </row>
    <row r="59" spans="1:13" s="87" customFormat="1" ht="12.75" customHeight="1" x14ac:dyDescent="0.3">
      <c r="A59" s="82" t="s">
        <v>96</v>
      </c>
      <c r="B59" s="83"/>
      <c r="C59" s="84"/>
      <c r="D59" s="84"/>
      <c r="E59" s="84"/>
      <c r="F59" s="85"/>
      <c r="G59" s="84"/>
      <c r="H59" s="84"/>
      <c r="I59" s="84"/>
      <c r="J59" s="86"/>
      <c r="K59" s="86"/>
      <c r="L59" s="86"/>
      <c r="M59" s="21"/>
    </row>
    <row r="60" spans="1:13" s="94" customFormat="1" ht="12.75" customHeight="1" x14ac:dyDescent="0.3">
      <c r="A60" s="88" t="s">
        <v>97</v>
      </c>
      <c r="B60" s="89"/>
      <c r="C60" s="90"/>
      <c r="D60" s="90"/>
      <c r="E60" s="91"/>
      <c r="F60" s="56"/>
      <c r="G60" s="90"/>
      <c r="H60" s="90"/>
      <c r="I60" s="91"/>
      <c r="J60" s="92"/>
      <c r="K60" s="93"/>
      <c r="L60" s="93"/>
      <c r="M60" s="21"/>
    </row>
    <row r="61" spans="1:13" s="21" customFormat="1" x14ac:dyDescent="0.3">
      <c r="A61" s="82" t="s">
        <v>263</v>
      </c>
      <c r="B61" s="18"/>
      <c r="C61" s="54"/>
      <c r="D61" s="54"/>
      <c r="E61" s="55"/>
      <c r="F61" s="56"/>
      <c r="G61" s="54"/>
      <c r="H61" s="54"/>
      <c r="I61" s="55"/>
      <c r="J61" s="57"/>
      <c r="K61" s="58"/>
      <c r="L61" s="50"/>
    </row>
    <row r="62" spans="1:13" x14ac:dyDescent="0.3">
      <c r="C62" s="54"/>
      <c r="D62" s="54"/>
      <c r="E62" s="55"/>
      <c r="F62" s="56"/>
      <c r="G62" s="54"/>
      <c r="H62" s="54"/>
      <c r="I62" s="55"/>
    </row>
  </sheetData>
  <mergeCells count="5">
    <mergeCell ref="C5:E5"/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topLeftCell="A46" workbookViewId="0">
      <selection sqref="A1:L1"/>
    </sheetView>
  </sheetViews>
  <sheetFormatPr defaultRowHeight="15" x14ac:dyDescent="0.3"/>
  <cols>
    <col min="1" max="1" width="37" style="450" customWidth="1"/>
    <col min="2" max="2" width="1.42578125" style="450" customWidth="1"/>
    <col min="3" max="5" width="14.28515625" style="500" customWidth="1"/>
    <col min="6" max="6" width="1.42578125" style="501" customWidth="1"/>
    <col min="7" max="9" width="14.28515625" style="500" customWidth="1"/>
    <col min="10" max="10" width="1.42578125" style="502" customWidth="1"/>
    <col min="11" max="11" width="21.140625" style="502" customWidth="1"/>
    <col min="12" max="12" width="26" style="502" customWidth="1"/>
    <col min="13" max="256" width="9.140625" style="386"/>
    <col min="257" max="257" width="22.42578125" style="386" customWidth="1"/>
    <col min="258" max="258" width="1.42578125" style="386" customWidth="1"/>
    <col min="259" max="261" width="14.28515625" style="386" customWidth="1"/>
    <col min="262" max="262" width="1.42578125" style="386" customWidth="1"/>
    <col min="263" max="265" width="14.28515625" style="386" customWidth="1"/>
    <col min="266" max="266" width="1.42578125" style="386" customWidth="1"/>
    <col min="267" max="267" width="15.7109375" style="386" bestFit="1" customWidth="1"/>
    <col min="268" max="268" width="19.85546875" style="386" bestFit="1" customWidth="1"/>
    <col min="269" max="512" width="9.140625" style="386"/>
    <col min="513" max="513" width="22.42578125" style="386" customWidth="1"/>
    <col min="514" max="514" width="1.42578125" style="386" customWidth="1"/>
    <col min="515" max="517" width="14.28515625" style="386" customWidth="1"/>
    <col min="518" max="518" width="1.42578125" style="386" customWidth="1"/>
    <col min="519" max="521" width="14.28515625" style="386" customWidth="1"/>
    <col min="522" max="522" width="1.42578125" style="386" customWidth="1"/>
    <col min="523" max="523" width="15.7109375" style="386" bestFit="1" customWidth="1"/>
    <col min="524" max="524" width="19.85546875" style="386" bestFit="1" customWidth="1"/>
    <col min="525" max="768" width="9.140625" style="386"/>
    <col min="769" max="769" width="22.42578125" style="386" customWidth="1"/>
    <col min="770" max="770" width="1.42578125" style="386" customWidth="1"/>
    <col min="771" max="773" width="14.28515625" style="386" customWidth="1"/>
    <col min="774" max="774" width="1.42578125" style="386" customWidth="1"/>
    <col min="775" max="777" width="14.28515625" style="386" customWidth="1"/>
    <col min="778" max="778" width="1.42578125" style="386" customWidth="1"/>
    <col min="779" max="779" width="15.7109375" style="386" bestFit="1" customWidth="1"/>
    <col min="780" max="780" width="19.85546875" style="386" bestFit="1" customWidth="1"/>
    <col min="781" max="1024" width="9.140625" style="386"/>
    <col min="1025" max="1025" width="22.42578125" style="386" customWidth="1"/>
    <col min="1026" max="1026" width="1.42578125" style="386" customWidth="1"/>
    <col min="1027" max="1029" width="14.28515625" style="386" customWidth="1"/>
    <col min="1030" max="1030" width="1.42578125" style="386" customWidth="1"/>
    <col min="1031" max="1033" width="14.28515625" style="386" customWidth="1"/>
    <col min="1034" max="1034" width="1.42578125" style="386" customWidth="1"/>
    <col min="1035" max="1035" width="15.7109375" style="386" bestFit="1" customWidth="1"/>
    <col min="1036" max="1036" width="19.85546875" style="386" bestFit="1" customWidth="1"/>
    <col min="1037" max="1280" width="9.140625" style="386"/>
    <col min="1281" max="1281" width="22.42578125" style="386" customWidth="1"/>
    <col min="1282" max="1282" width="1.42578125" style="386" customWidth="1"/>
    <col min="1283" max="1285" width="14.28515625" style="386" customWidth="1"/>
    <col min="1286" max="1286" width="1.42578125" style="386" customWidth="1"/>
    <col min="1287" max="1289" width="14.28515625" style="386" customWidth="1"/>
    <col min="1290" max="1290" width="1.42578125" style="386" customWidth="1"/>
    <col min="1291" max="1291" width="15.7109375" style="386" bestFit="1" customWidth="1"/>
    <col min="1292" max="1292" width="19.85546875" style="386" bestFit="1" customWidth="1"/>
    <col min="1293" max="1536" width="9.140625" style="386"/>
    <col min="1537" max="1537" width="22.42578125" style="386" customWidth="1"/>
    <col min="1538" max="1538" width="1.42578125" style="386" customWidth="1"/>
    <col min="1539" max="1541" width="14.28515625" style="386" customWidth="1"/>
    <col min="1542" max="1542" width="1.42578125" style="386" customWidth="1"/>
    <col min="1543" max="1545" width="14.28515625" style="386" customWidth="1"/>
    <col min="1546" max="1546" width="1.42578125" style="386" customWidth="1"/>
    <col min="1547" max="1547" width="15.7109375" style="386" bestFit="1" customWidth="1"/>
    <col min="1548" max="1548" width="19.85546875" style="386" bestFit="1" customWidth="1"/>
    <col min="1549" max="1792" width="9.140625" style="386"/>
    <col min="1793" max="1793" width="22.42578125" style="386" customWidth="1"/>
    <col min="1794" max="1794" width="1.42578125" style="386" customWidth="1"/>
    <col min="1795" max="1797" width="14.28515625" style="386" customWidth="1"/>
    <col min="1798" max="1798" width="1.42578125" style="386" customWidth="1"/>
    <col min="1799" max="1801" width="14.28515625" style="386" customWidth="1"/>
    <col min="1802" max="1802" width="1.42578125" style="386" customWidth="1"/>
    <col min="1803" max="1803" width="15.7109375" style="386" bestFit="1" customWidth="1"/>
    <col min="1804" max="1804" width="19.85546875" style="386" bestFit="1" customWidth="1"/>
    <col min="1805" max="2048" width="9.140625" style="386"/>
    <col min="2049" max="2049" width="22.42578125" style="386" customWidth="1"/>
    <col min="2050" max="2050" width="1.42578125" style="386" customWidth="1"/>
    <col min="2051" max="2053" width="14.28515625" style="386" customWidth="1"/>
    <col min="2054" max="2054" width="1.42578125" style="386" customWidth="1"/>
    <col min="2055" max="2057" width="14.28515625" style="386" customWidth="1"/>
    <col min="2058" max="2058" width="1.42578125" style="386" customWidth="1"/>
    <col min="2059" max="2059" width="15.7109375" style="386" bestFit="1" customWidth="1"/>
    <col min="2060" max="2060" width="19.85546875" style="386" bestFit="1" customWidth="1"/>
    <col min="2061" max="2304" width="9.140625" style="386"/>
    <col min="2305" max="2305" width="22.42578125" style="386" customWidth="1"/>
    <col min="2306" max="2306" width="1.42578125" style="386" customWidth="1"/>
    <col min="2307" max="2309" width="14.28515625" style="386" customWidth="1"/>
    <col min="2310" max="2310" width="1.42578125" style="386" customWidth="1"/>
    <col min="2311" max="2313" width="14.28515625" style="386" customWidth="1"/>
    <col min="2314" max="2314" width="1.42578125" style="386" customWidth="1"/>
    <col min="2315" max="2315" width="15.7109375" style="386" bestFit="1" customWidth="1"/>
    <col min="2316" max="2316" width="19.85546875" style="386" bestFit="1" customWidth="1"/>
    <col min="2317" max="2560" width="9.140625" style="386"/>
    <col min="2561" max="2561" width="22.42578125" style="386" customWidth="1"/>
    <col min="2562" max="2562" width="1.42578125" style="386" customWidth="1"/>
    <col min="2563" max="2565" width="14.28515625" style="386" customWidth="1"/>
    <col min="2566" max="2566" width="1.42578125" style="386" customWidth="1"/>
    <col min="2567" max="2569" width="14.28515625" style="386" customWidth="1"/>
    <col min="2570" max="2570" width="1.42578125" style="386" customWidth="1"/>
    <col min="2571" max="2571" width="15.7109375" style="386" bestFit="1" customWidth="1"/>
    <col min="2572" max="2572" width="19.85546875" style="386" bestFit="1" customWidth="1"/>
    <col min="2573" max="2816" width="9.140625" style="386"/>
    <col min="2817" max="2817" width="22.42578125" style="386" customWidth="1"/>
    <col min="2818" max="2818" width="1.42578125" style="386" customWidth="1"/>
    <col min="2819" max="2821" width="14.28515625" style="386" customWidth="1"/>
    <col min="2822" max="2822" width="1.42578125" style="386" customWidth="1"/>
    <col min="2823" max="2825" width="14.28515625" style="386" customWidth="1"/>
    <col min="2826" max="2826" width="1.42578125" style="386" customWidth="1"/>
    <col min="2827" max="2827" width="15.7109375" style="386" bestFit="1" customWidth="1"/>
    <col min="2828" max="2828" width="19.85546875" style="386" bestFit="1" customWidth="1"/>
    <col min="2829" max="3072" width="9.140625" style="386"/>
    <col min="3073" max="3073" width="22.42578125" style="386" customWidth="1"/>
    <col min="3074" max="3074" width="1.42578125" style="386" customWidth="1"/>
    <col min="3075" max="3077" width="14.28515625" style="386" customWidth="1"/>
    <col min="3078" max="3078" width="1.42578125" style="386" customWidth="1"/>
    <col min="3079" max="3081" width="14.28515625" style="386" customWidth="1"/>
    <col min="3082" max="3082" width="1.42578125" style="386" customWidth="1"/>
    <col min="3083" max="3083" width="15.7109375" style="386" bestFit="1" customWidth="1"/>
    <col min="3084" max="3084" width="19.85546875" style="386" bestFit="1" customWidth="1"/>
    <col min="3085" max="3328" width="9.140625" style="386"/>
    <col min="3329" max="3329" width="22.42578125" style="386" customWidth="1"/>
    <col min="3330" max="3330" width="1.42578125" style="386" customWidth="1"/>
    <col min="3331" max="3333" width="14.28515625" style="386" customWidth="1"/>
    <col min="3334" max="3334" width="1.42578125" style="386" customWidth="1"/>
    <col min="3335" max="3337" width="14.28515625" style="386" customWidth="1"/>
    <col min="3338" max="3338" width="1.42578125" style="386" customWidth="1"/>
    <col min="3339" max="3339" width="15.7109375" style="386" bestFit="1" customWidth="1"/>
    <col min="3340" max="3340" width="19.85546875" style="386" bestFit="1" customWidth="1"/>
    <col min="3341" max="3584" width="9.140625" style="386"/>
    <col min="3585" max="3585" width="22.42578125" style="386" customWidth="1"/>
    <col min="3586" max="3586" width="1.42578125" style="386" customWidth="1"/>
    <col min="3587" max="3589" width="14.28515625" style="386" customWidth="1"/>
    <col min="3590" max="3590" width="1.42578125" style="386" customWidth="1"/>
    <col min="3591" max="3593" width="14.28515625" style="386" customWidth="1"/>
    <col min="3594" max="3594" width="1.42578125" style="386" customWidth="1"/>
    <col min="3595" max="3595" width="15.7109375" style="386" bestFit="1" customWidth="1"/>
    <col min="3596" max="3596" width="19.85546875" style="386" bestFit="1" customWidth="1"/>
    <col min="3597" max="3840" width="9.140625" style="386"/>
    <col min="3841" max="3841" width="22.42578125" style="386" customWidth="1"/>
    <col min="3842" max="3842" width="1.42578125" style="386" customWidth="1"/>
    <col min="3843" max="3845" width="14.28515625" style="386" customWidth="1"/>
    <col min="3846" max="3846" width="1.42578125" style="386" customWidth="1"/>
    <col min="3847" max="3849" width="14.28515625" style="386" customWidth="1"/>
    <col min="3850" max="3850" width="1.42578125" style="386" customWidth="1"/>
    <col min="3851" max="3851" width="15.7109375" style="386" bestFit="1" customWidth="1"/>
    <col min="3852" max="3852" width="19.85546875" style="386" bestFit="1" customWidth="1"/>
    <col min="3853" max="4096" width="9.140625" style="386"/>
    <col min="4097" max="4097" width="22.42578125" style="386" customWidth="1"/>
    <col min="4098" max="4098" width="1.42578125" style="386" customWidth="1"/>
    <col min="4099" max="4101" width="14.28515625" style="386" customWidth="1"/>
    <col min="4102" max="4102" width="1.42578125" style="386" customWidth="1"/>
    <col min="4103" max="4105" width="14.28515625" style="386" customWidth="1"/>
    <col min="4106" max="4106" width="1.42578125" style="386" customWidth="1"/>
    <col min="4107" max="4107" width="15.7109375" style="386" bestFit="1" customWidth="1"/>
    <col min="4108" max="4108" width="19.85546875" style="386" bestFit="1" customWidth="1"/>
    <col min="4109" max="4352" width="9.140625" style="386"/>
    <col min="4353" max="4353" width="22.42578125" style="386" customWidth="1"/>
    <col min="4354" max="4354" width="1.42578125" style="386" customWidth="1"/>
    <col min="4355" max="4357" width="14.28515625" style="386" customWidth="1"/>
    <col min="4358" max="4358" width="1.42578125" style="386" customWidth="1"/>
    <col min="4359" max="4361" width="14.28515625" style="386" customWidth="1"/>
    <col min="4362" max="4362" width="1.42578125" style="386" customWidth="1"/>
    <col min="4363" max="4363" width="15.7109375" style="386" bestFit="1" customWidth="1"/>
    <col min="4364" max="4364" width="19.85546875" style="386" bestFit="1" customWidth="1"/>
    <col min="4365" max="4608" width="9.140625" style="386"/>
    <col min="4609" max="4609" width="22.42578125" style="386" customWidth="1"/>
    <col min="4610" max="4610" width="1.42578125" style="386" customWidth="1"/>
    <col min="4611" max="4613" width="14.28515625" style="386" customWidth="1"/>
    <col min="4614" max="4614" width="1.42578125" style="386" customWidth="1"/>
    <col min="4615" max="4617" width="14.28515625" style="386" customWidth="1"/>
    <col min="4618" max="4618" width="1.42578125" style="386" customWidth="1"/>
    <col min="4619" max="4619" width="15.7109375" style="386" bestFit="1" customWidth="1"/>
    <col min="4620" max="4620" width="19.85546875" style="386" bestFit="1" customWidth="1"/>
    <col min="4621" max="4864" width="9.140625" style="386"/>
    <col min="4865" max="4865" width="22.42578125" style="386" customWidth="1"/>
    <col min="4866" max="4866" width="1.42578125" style="386" customWidth="1"/>
    <col min="4867" max="4869" width="14.28515625" style="386" customWidth="1"/>
    <col min="4870" max="4870" width="1.42578125" style="386" customWidth="1"/>
    <col min="4871" max="4873" width="14.28515625" style="386" customWidth="1"/>
    <col min="4874" max="4874" width="1.42578125" style="386" customWidth="1"/>
    <col min="4875" max="4875" width="15.7109375" style="386" bestFit="1" customWidth="1"/>
    <col min="4876" max="4876" width="19.85546875" style="386" bestFit="1" customWidth="1"/>
    <col min="4877" max="5120" width="9.140625" style="386"/>
    <col min="5121" max="5121" width="22.42578125" style="386" customWidth="1"/>
    <col min="5122" max="5122" width="1.42578125" style="386" customWidth="1"/>
    <col min="5123" max="5125" width="14.28515625" style="386" customWidth="1"/>
    <col min="5126" max="5126" width="1.42578125" style="386" customWidth="1"/>
    <col min="5127" max="5129" width="14.28515625" style="386" customWidth="1"/>
    <col min="5130" max="5130" width="1.42578125" style="386" customWidth="1"/>
    <col min="5131" max="5131" width="15.7109375" style="386" bestFit="1" customWidth="1"/>
    <col min="5132" max="5132" width="19.85546875" style="386" bestFit="1" customWidth="1"/>
    <col min="5133" max="5376" width="9.140625" style="386"/>
    <col min="5377" max="5377" width="22.42578125" style="386" customWidth="1"/>
    <col min="5378" max="5378" width="1.42578125" style="386" customWidth="1"/>
    <col min="5379" max="5381" width="14.28515625" style="386" customWidth="1"/>
    <col min="5382" max="5382" width="1.42578125" style="386" customWidth="1"/>
    <col min="5383" max="5385" width="14.28515625" style="386" customWidth="1"/>
    <col min="5386" max="5386" width="1.42578125" style="386" customWidth="1"/>
    <col min="5387" max="5387" width="15.7109375" style="386" bestFit="1" customWidth="1"/>
    <col min="5388" max="5388" width="19.85546875" style="386" bestFit="1" customWidth="1"/>
    <col min="5389" max="5632" width="9.140625" style="386"/>
    <col min="5633" max="5633" width="22.42578125" style="386" customWidth="1"/>
    <col min="5634" max="5634" width="1.42578125" style="386" customWidth="1"/>
    <col min="5635" max="5637" width="14.28515625" style="386" customWidth="1"/>
    <col min="5638" max="5638" width="1.42578125" style="386" customWidth="1"/>
    <col min="5639" max="5641" width="14.28515625" style="386" customWidth="1"/>
    <col min="5642" max="5642" width="1.42578125" style="386" customWidth="1"/>
    <col min="5643" max="5643" width="15.7109375" style="386" bestFit="1" customWidth="1"/>
    <col min="5644" max="5644" width="19.85546875" style="386" bestFit="1" customWidth="1"/>
    <col min="5645" max="5888" width="9.140625" style="386"/>
    <col min="5889" max="5889" width="22.42578125" style="386" customWidth="1"/>
    <col min="5890" max="5890" width="1.42578125" style="386" customWidth="1"/>
    <col min="5891" max="5893" width="14.28515625" style="386" customWidth="1"/>
    <col min="5894" max="5894" width="1.42578125" style="386" customWidth="1"/>
    <col min="5895" max="5897" width="14.28515625" style="386" customWidth="1"/>
    <col min="5898" max="5898" width="1.42578125" style="386" customWidth="1"/>
    <col min="5899" max="5899" width="15.7109375" style="386" bestFit="1" customWidth="1"/>
    <col min="5900" max="5900" width="19.85546875" style="386" bestFit="1" customWidth="1"/>
    <col min="5901" max="6144" width="9.140625" style="386"/>
    <col min="6145" max="6145" width="22.42578125" style="386" customWidth="1"/>
    <col min="6146" max="6146" width="1.42578125" style="386" customWidth="1"/>
    <col min="6147" max="6149" width="14.28515625" style="386" customWidth="1"/>
    <col min="6150" max="6150" width="1.42578125" style="386" customWidth="1"/>
    <col min="6151" max="6153" width="14.28515625" style="386" customWidth="1"/>
    <col min="6154" max="6154" width="1.42578125" style="386" customWidth="1"/>
    <col min="6155" max="6155" width="15.7109375" style="386" bestFit="1" customWidth="1"/>
    <col min="6156" max="6156" width="19.85546875" style="386" bestFit="1" customWidth="1"/>
    <col min="6157" max="6400" width="9.140625" style="386"/>
    <col min="6401" max="6401" width="22.42578125" style="386" customWidth="1"/>
    <col min="6402" max="6402" width="1.42578125" style="386" customWidth="1"/>
    <col min="6403" max="6405" width="14.28515625" style="386" customWidth="1"/>
    <col min="6406" max="6406" width="1.42578125" style="386" customWidth="1"/>
    <col min="6407" max="6409" width="14.28515625" style="386" customWidth="1"/>
    <col min="6410" max="6410" width="1.42578125" style="386" customWidth="1"/>
    <col min="6411" max="6411" width="15.7109375" style="386" bestFit="1" customWidth="1"/>
    <col min="6412" max="6412" width="19.85546875" style="386" bestFit="1" customWidth="1"/>
    <col min="6413" max="6656" width="9.140625" style="386"/>
    <col min="6657" max="6657" width="22.42578125" style="386" customWidth="1"/>
    <col min="6658" max="6658" width="1.42578125" style="386" customWidth="1"/>
    <col min="6659" max="6661" width="14.28515625" style="386" customWidth="1"/>
    <col min="6662" max="6662" width="1.42578125" style="386" customWidth="1"/>
    <col min="6663" max="6665" width="14.28515625" style="386" customWidth="1"/>
    <col min="6666" max="6666" width="1.42578125" style="386" customWidth="1"/>
    <col min="6667" max="6667" width="15.7109375" style="386" bestFit="1" customWidth="1"/>
    <col min="6668" max="6668" width="19.85546875" style="386" bestFit="1" customWidth="1"/>
    <col min="6669" max="6912" width="9.140625" style="386"/>
    <col min="6913" max="6913" width="22.42578125" style="386" customWidth="1"/>
    <col min="6914" max="6914" width="1.42578125" style="386" customWidth="1"/>
    <col min="6915" max="6917" width="14.28515625" style="386" customWidth="1"/>
    <col min="6918" max="6918" width="1.42578125" style="386" customWidth="1"/>
    <col min="6919" max="6921" width="14.28515625" style="386" customWidth="1"/>
    <col min="6922" max="6922" width="1.42578125" style="386" customWidth="1"/>
    <col min="6923" max="6923" width="15.7109375" style="386" bestFit="1" customWidth="1"/>
    <col min="6924" max="6924" width="19.85546875" style="386" bestFit="1" customWidth="1"/>
    <col min="6925" max="7168" width="9.140625" style="386"/>
    <col min="7169" max="7169" width="22.42578125" style="386" customWidth="1"/>
    <col min="7170" max="7170" width="1.42578125" style="386" customWidth="1"/>
    <col min="7171" max="7173" width="14.28515625" style="386" customWidth="1"/>
    <col min="7174" max="7174" width="1.42578125" style="386" customWidth="1"/>
    <col min="7175" max="7177" width="14.28515625" style="386" customWidth="1"/>
    <col min="7178" max="7178" width="1.42578125" style="386" customWidth="1"/>
    <col min="7179" max="7179" width="15.7109375" style="386" bestFit="1" customWidth="1"/>
    <col min="7180" max="7180" width="19.85546875" style="386" bestFit="1" customWidth="1"/>
    <col min="7181" max="7424" width="9.140625" style="386"/>
    <col min="7425" max="7425" width="22.42578125" style="386" customWidth="1"/>
    <col min="7426" max="7426" width="1.42578125" style="386" customWidth="1"/>
    <col min="7427" max="7429" width="14.28515625" style="386" customWidth="1"/>
    <col min="7430" max="7430" width="1.42578125" style="386" customWidth="1"/>
    <col min="7431" max="7433" width="14.28515625" style="386" customWidth="1"/>
    <col min="7434" max="7434" width="1.42578125" style="386" customWidth="1"/>
    <col min="7435" max="7435" width="15.7109375" style="386" bestFit="1" customWidth="1"/>
    <col min="7436" max="7436" width="19.85546875" style="386" bestFit="1" customWidth="1"/>
    <col min="7437" max="7680" width="9.140625" style="386"/>
    <col min="7681" max="7681" width="22.42578125" style="386" customWidth="1"/>
    <col min="7682" max="7682" width="1.42578125" style="386" customWidth="1"/>
    <col min="7683" max="7685" width="14.28515625" style="386" customWidth="1"/>
    <col min="7686" max="7686" width="1.42578125" style="386" customWidth="1"/>
    <col min="7687" max="7689" width="14.28515625" style="386" customWidth="1"/>
    <col min="7690" max="7690" width="1.42578125" style="386" customWidth="1"/>
    <col min="7691" max="7691" width="15.7109375" style="386" bestFit="1" customWidth="1"/>
    <col min="7692" max="7692" width="19.85546875" style="386" bestFit="1" customWidth="1"/>
    <col min="7693" max="7936" width="9.140625" style="386"/>
    <col min="7937" max="7937" width="22.42578125" style="386" customWidth="1"/>
    <col min="7938" max="7938" width="1.42578125" style="386" customWidth="1"/>
    <col min="7939" max="7941" width="14.28515625" style="386" customWidth="1"/>
    <col min="7942" max="7942" width="1.42578125" style="386" customWidth="1"/>
    <col min="7943" max="7945" width="14.28515625" style="386" customWidth="1"/>
    <col min="7946" max="7946" width="1.42578125" style="386" customWidth="1"/>
    <col min="7947" max="7947" width="15.7109375" style="386" bestFit="1" customWidth="1"/>
    <col min="7948" max="7948" width="19.85546875" style="386" bestFit="1" customWidth="1"/>
    <col min="7949" max="8192" width="9.140625" style="386"/>
    <col min="8193" max="8193" width="22.42578125" style="386" customWidth="1"/>
    <col min="8194" max="8194" width="1.42578125" style="386" customWidth="1"/>
    <col min="8195" max="8197" width="14.28515625" style="386" customWidth="1"/>
    <col min="8198" max="8198" width="1.42578125" style="386" customWidth="1"/>
    <col min="8199" max="8201" width="14.28515625" style="386" customWidth="1"/>
    <col min="8202" max="8202" width="1.42578125" style="386" customWidth="1"/>
    <col min="8203" max="8203" width="15.7109375" style="386" bestFit="1" customWidth="1"/>
    <col min="8204" max="8204" width="19.85546875" style="386" bestFit="1" customWidth="1"/>
    <col min="8205" max="8448" width="9.140625" style="386"/>
    <col min="8449" max="8449" width="22.42578125" style="386" customWidth="1"/>
    <col min="8450" max="8450" width="1.42578125" style="386" customWidth="1"/>
    <col min="8451" max="8453" width="14.28515625" style="386" customWidth="1"/>
    <col min="8454" max="8454" width="1.42578125" style="386" customWidth="1"/>
    <col min="8455" max="8457" width="14.28515625" style="386" customWidth="1"/>
    <col min="8458" max="8458" width="1.42578125" style="386" customWidth="1"/>
    <col min="8459" max="8459" width="15.7109375" style="386" bestFit="1" customWidth="1"/>
    <col min="8460" max="8460" width="19.85546875" style="386" bestFit="1" customWidth="1"/>
    <col min="8461" max="8704" width="9.140625" style="386"/>
    <col min="8705" max="8705" width="22.42578125" style="386" customWidth="1"/>
    <col min="8706" max="8706" width="1.42578125" style="386" customWidth="1"/>
    <col min="8707" max="8709" width="14.28515625" style="386" customWidth="1"/>
    <col min="8710" max="8710" width="1.42578125" style="386" customWidth="1"/>
    <col min="8711" max="8713" width="14.28515625" style="386" customWidth="1"/>
    <col min="8714" max="8714" width="1.42578125" style="386" customWidth="1"/>
    <col min="8715" max="8715" width="15.7109375" style="386" bestFit="1" customWidth="1"/>
    <col min="8716" max="8716" width="19.85546875" style="386" bestFit="1" customWidth="1"/>
    <col min="8717" max="8960" width="9.140625" style="386"/>
    <col min="8961" max="8961" width="22.42578125" style="386" customWidth="1"/>
    <col min="8962" max="8962" width="1.42578125" style="386" customWidth="1"/>
    <col min="8963" max="8965" width="14.28515625" style="386" customWidth="1"/>
    <col min="8966" max="8966" width="1.42578125" style="386" customWidth="1"/>
    <col min="8967" max="8969" width="14.28515625" style="386" customWidth="1"/>
    <col min="8970" max="8970" width="1.42578125" style="386" customWidth="1"/>
    <col min="8971" max="8971" width="15.7109375" style="386" bestFit="1" customWidth="1"/>
    <col min="8972" max="8972" width="19.85546875" style="386" bestFit="1" customWidth="1"/>
    <col min="8973" max="9216" width="9.140625" style="386"/>
    <col min="9217" max="9217" width="22.42578125" style="386" customWidth="1"/>
    <col min="9218" max="9218" width="1.42578125" style="386" customWidth="1"/>
    <col min="9219" max="9221" width="14.28515625" style="386" customWidth="1"/>
    <col min="9222" max="9222" width="1.42578125" style="386" customWidth="1"/>
    <col min="9223" max="9225" width="14.28515625" style="386" customWidth="1"/>
    <col min="9226" max="9226" width="1.42578125" style="386" customWidth="1"/>
    <col min="9227" max="9227" width="15.7109375" style="386" bestFit="1" customWidth="1"/>
    <col min="9228" max="9228" width="19.85546875" style="386" bestFit="1" customWidth="1"/>
    <col min="9229" max="9472" width="9.140625" style="386"/>
    <col min="9473" max="9473" width="22.42578125" style="386" customWidth="1"/>
    <col min="9474" max="9474" width="1.42578125" style="386" customWidth="1"/>
    <col min="9475" max="9477" width="14.28515625" style="386" customWidth="1"/>
    <col min="9478" max="9478" width="1.42578125" style="386" customWidth="1"/>
    <col min="9479" max="9481" width="14.28515625" style="386" customWidth="1"/>
    <col min="9482" max="9482" width="1.42578125" style="386" customWidth="1"/>
    <col min="9483" max="9483" width="15.7109375" style="386" bestFit="1" customWidth="1"/>
    <col min="9484" max="9484" width="19.85546875" style="386" bestFit="1" customWidth="1"/>
    <col min="9485" max="9728" width="9.140625" style="386"/>
    <col min="9729" max="9729" width="22.42578125" style="386" customWidth="1"/>
    <col min="9730" max="9730" width="1.42578125" style="386" customWidth="1"/>
    <col min="9731" max="9733" width="14.28515625" style="386" customWidth="1"/>
    <col min="9734" max="9734" width="1.42578125" style="386" customWidth="1"/>
    <col min="9735" max="9737" width="14.28515625" style="386" customWidth="1"/>
    <col min="9738" max="9738" width="1.42578125" style="386" customWidth="1"/>
    <col min="9739" max="9739" width="15.7109375" style="386" bestFit="1" customWidth="1"/>
    <col min="9740" max="9740" width="19.85546875" style="386" bestFit="1" customWidth="1"/>
    <col min="9741" max="9984" width="9.140625" style="386"/>
    <col min="9985" max="9985" width="22.42578125" style="386" customWidth="1"/>
    <col min="9986" max="9986" width="1.42578125" style="386" customWidth="1"/>
    <col min="9987" max="9989" width="14.28515625" style="386" customWidth="1"/>
    <col min="9990" max="9990" width="1.42578125" style="386" customWidth="1"/>
    <col min="9991" max="9993" width="14.28515625" style="386" customWidth="1"/>
    <col min="9994" max="9994" width="1.42578125" style="386" customWidth="1"/>
    <col min="9995" max="9995" width="15.7109375" style="386" bestFit="1" customWidth="1"/>
    <col min="9996" max="9996" width="19.85546875" style="386" bestFit="1" customWidth="1"/>
    <col min="9997" max="10240" width="9.140625" style="386"/>
    <col min="10241" max="10241" width="22.42578125" style="386" customWidth="1"/>
    <col min="10242" max="10242" width="1.42578125" style="386" customWidth="1"/>
    <col min="10243" max="10245" width="14.28515625" style="386" customWidth="1"/>
    <col min="10246" max="10246" width="1.42578125" style="386" customWidth="1"/>
    <col min="10247" max="10249" width="14.28515625" style="386" customWidth="1"/>
    <col min="10250" max="10250" width="1.42578125" style="386" customWidth="1"/>
    <col min="10251" max="10251" width="15.7109375" style="386" bestFit="1" customWidth="1"/>
    <col min="10252" max="10252" width="19.85546875" style="386" bestFit="1" customWidth="1"/>
    <col min="10253" max="10496" width="9.140625" style="386"/>
    <col min="10497" max="10497" width="22.42578125" style="386" customWidth="1"/>
    <col min="10498" max="10498" width="1.42578125" style="386" customWidth="1"/>
    <col min="10499" max="10501" width="14.28515625" style="386" customWidth="1"/>
    <col min="10502" max="10502" width="1.42578125" style="386" customWidth="1"/>
    <col min="10503" max="10505" width="14.28515625" style="386" customWidth="1"/>
    <col min="10506" max="10506" width="1.42578125" style="386" customWidth="1"/>
    <col min="10507" max="10507" width="15.7109375" style="386" bestFit="1" customWidth="1"/>
    <col min="10508" max="10508" width="19.85546875" style="386" bestFit="1" customWidth="1"/>
    <col min="10509" max="10752" width="9.140625" style="386"/>
    <col min="10753" max="10753" width="22.42578125" style="386" customWidth="1"/>
    <col min="10754" max="10754" width="1.42578125" style="386" customWidth="1"/>
    <col min="10755" max="10757" width="14.28515625" style="386" customWidth="1"/>
    <col min="10758" max="10758" width="1.42578125" style="386" customWidth="1"/>
    <col min="10759" max="10761" width="14.28515625" style="386" customWidth="1"/>
    <col min="10762" max="10762" width="1.42578125" style="386" customWidth="1"/>
    <col min="10763" max="10763" width="15.7109375" style="386" bestFit="1" customWidth="1"/>
    <col min="10764" max="10764" width="19.85546875" style="386" bestFit="1" customWidth="1"/>
    <col min="10765" max="11008" width="9.140625" style="386"/>
    <col min="11009" max="11009" width="22.42578125" style="386" customWidth="1"/>
    <col min="11010" max="11010" width="1.42578125" style="386" customWidth="1"/>
    <col min="11011" max="11013" width="14.28515625" style="386" customWidth="1"/>
    <col min="11014" max="11014" width="1.42578125" style="386" customWidth="1"/>
    <col min="11015" max="11017" width="14.28515625" style="386" customWidth="1"/>
    <col min="11018" max="11018" width="1.42578125" style="386" customWidth="1"/>
    <col min="11019" max="11019" width="15.7109375" style="386" bestFit="1" customWidth="1"/>
    <col min="11020" max="11020" width="19.85546875" style="386" bestFit="1" customWidth="1"/>
    <col min="11021" max="11264" width="9.140625" style="386"/>
    <col min="11265" max="11265" width="22.42578125" style="386" customWidth="1"/>
    <col min="11266" max="11266" width="1.42578125" style="386" customWidth="1"/>
    <col min="11267" max="11269" width="14.28515625" style="386" customWidth="1"/>
    <col min="11270" max="11270" width="1.42578125" style="386" customWidth="1"/>
    <col min="11271" max="11273" width="14.28515625" style="386" customWidth="1"/>
    <col min="11274" max="11274" width="1.42578125" style="386" customWidth="1"/>
    <col min="11275" max="11275" width="15.7109375" style="386" bestFit="1" customWidth="1"/>
    <col min="11276" max="11276" width="19.85546875" style="386" bestFit="1" customWidth="1"/>
    <col min="11277" max="11520" width="9.140625" style="386"/>
    <col min="11521" max="11521" width="22.42578125" style="386" customWidth="1"/>
    <col min="11522" max="11522" width="1.42578125" style="386" customWidth="1"/>
    <col min="11523" max="11525" width="14.28515625" style="386" customWidth="1"/>
    <col min="11526" max="11526" width="1.42578125" style="386" customWidth="1"/>
    <col min="11527" max="11529" width="14.28515625" style="386" customWidth="1"/>
    <col min="11530" max="11530" width="1.42578125" style="386" customWidth="1"/>
    <col min="11531" max="11531" width="15.7109375" style="386" bestFit="1" customWidth="1"/>
    <col min="11532" max="11532" width="19.85546875" style="386" bestFit="1" customWidth="1"/>
    <col min="11533" max="11776" width="9.140625" style="386"/>
    <col min="11777" max="11777" width="22.42578125" style="386" customWidth="1"/>
    <col min="11778" max="11778" width="1.42578125" style="386" customWidth="1"/>
    <col min="11779" max="11781" width="14.28515625" style="386" customWidth="1"/>
    <col min="11782" max="11782" width="1.42578125" style="386" customWidth="1"/>
    <col min="11783" max="11785" width="14.28515625" style="386" customWidth="1"/>
    <col min="11786" max="11786" width="1.42578125" style="386" customWidth="1"/>
    <col min="11787" max="11787" width="15.7109375" style="386" bestFit="1" customWidth="1"/>
    <col min="11788" max="11788" width="19.85546875" style="386" bestFit="1" customWidth="1"/>
    <col min="11789" max="12032" width="9.140625" style="386"/>
    <col min="12033" max="12033" width="22.42578125" style="386" customWidth="1"/>
    <col min="12034" max="12034" width="1.42578125" style="386" customWidth="1"/>
    <col min="12035" max="12037" width="14.28515625" style="386" customWidth="1"/>
    <col min="12038" max="12038" width="1.42578125" style="386" customWidth="1"/>
    <col min="12039" max="12041" width="14.28515625" style="386" customWidth="1"/>
    <col min="12042" max="12042" width="1.42578125" style="386" customWidth="1"/>
    <col min="12043" max="12043" width="15.7109375" style="386" bestFit="1" customWidth="1"/>
    <col min="12044" max="12044" width="19.85546875" style="386" bestFit="1" customWidth="1"/>
    <col min="12045" max="12288" width="9.140625" style="386"/>
    <col min="12289" max="12289" width="22.42578125" style="386" customWidth="1"/>
    <col min="12290" max="12290" width="1.42578125" style="386" customWidth="1"/>
    <col min="12291" max="12293" width="14.28515625" style="386" customWidth="1"/>
    <col min="12294" max="12294" width="1.42578125" style="386" customWidth="1"/>
    <col min="12295" max="12297" width="14.28515625" style="386" customWidth="1"/>
    <col min="12298" max="12298" width="1.42578125" style="386" customWidth="1"/>
    <col min="12299" max="12299" width="15.7109375" style="386" bestFit="1" customWidth="1"/>
    <col min="12300" max="12300" width="19.85546875" style="386" bestFit="1" customWidth="1"/>
    <col min="12301" max="12544" width="9.140625" style="386"/>
    <col min="12545" max="12545" width="22.42578125" style="386" customWidth="1"/>
    <col min="12546" max="12546" width="1.42578125" style="386" customWidth="1"/>
    <col min="12547" max="12549" width="14.28515625" style="386" customWidth="1"/>
    <col min="12550" max="12550" width="1.42578125" style="386" customWidth="1"/>
    <col min="12551" max="12553" width="14.28515625" style="386" customWidth="1"/>
    <col min="12554" max="12554" width="1.42578125" style="386" customWidth="1"/>
    <col min="12555" max="12555" width="15.7109375" style="386" bestFit="1" customWidth="1"/>
    <col min="12556" max="12556" width="19.85546875" style="386" bestFit="1" customWidth="1"/>
    <col min="12557" max="12800" width="9.140625" style="386"/>
    <col min="12801" max="12801" width="22.42578125" style="386" customWidth="1"/>
    <col min="12802" max="12802" width="1.42578125" style="386" customWidth="1"/>
    <col min="12803" max="12805" width="14.28515625" style="386" customWidth="1"/>
    <col min="12806" max="12806" width="1.42578125" style="386" customWidth="1"/>
    <col min="12807" max="12809" width="14.28515625" style="386" customWidth="1"/>
    <col min="12810" max="12810" width="1.42578125" style="386" customWidth="1"/>
    <col min="12811" max="12811" width="15.7109375" style="386" bestFit="1" customWidth="1"/>
    <col min="12812" max="12812" width="19.85546875" style="386" bestFit="1" customWidth="1"/>
    <col min="12813" max="13056" width="9.140625" style="386"/>
    <col min="13057" max="13057" width="22.42578125" style="386" customWidth="1"/>
    <col min="13058" max="13058" width="1.42578125" style="386" customWidth="1"/>
    <col min="13059" max="13061" width="14.28515625" style="386" customWidth="1"/>
    <col min="13062" max="13062" width="1.42578125" style="386" customWidth="1"/>
    <col min="13063" max="13065" width="14.28515625" style="386" customWidth="1"/>
    <col min="13066" max="13066" width="1.42578125" style="386" customWidth="1"/>
    <col min="13067" max="13067" width="15.7109375" style="386" bestFit="1" customWidth="1"/>
    <col min="13068" max="13068" width="19.85546875" style="386" bestFit="1" customWidth="1"/>
    <col min="13069" max="13312" width="9.140625" style="386"/>
    <col min="13313" max="13313" width="22.42578125" style="386" customWidth="1"/>
    <col min="13314" max="13314" width="1.42578125" style="386" customWidth="1"/>
    <col min="13315" max="13317" width="14.28515625" style="386" customWidth="1"/>
    <col min="13318" max="13318" width="1.42578125" style="386" customWidth="1"/>
    <col min="13319" max="13321" width="14.28515625" style="386" customWidth="1"/>
    <col min="13322" max="13322" width="1.42578125" style="386" customWidth="1"/>
    <col min="13323" max="13323" width="15.7109375" style="386" bestFit="1" customWidth="1"/>
    <col min="13324" max="13324" width="19.85546875" style="386" bestFit="1" customWidth="1"/>
    <col min="13325" max="13568" width="9.140625" style="386"/>
    <col min="13569" max="13569" width="22.42578125" style="386" customWidth="1"/>
    <col min="13570" max="13570" width="1.42578125" style="386" customWidth="1"/>
    <col min="13571" max="13573" width="14.28515625" style="386" customWidth="1"/>
    <col min="13574" max="13574" width="1.42578125" style="386" customWidth="1"/>
    <col min="13575" max="13577" width="14.28515625" style="386" customWidth="1"/>
    <col min="13578" max="13578" width="1.42578125" style="386" customWidth="1"/>
    <col min="13579" max="13579" width="15.7109375" style="386" bestFit="1" customWidth="1"/>
    <col min="13580" max="13580" width="19.85546875" style="386" bestFit="1" customWidth="1"/>
    <col min="13581" max="13824" width="9.140625" style="386"/>
    <col min="13825" max="13825" width="22.42578125" style="386" customWidth="1"/>
    <col min="13826" max="13826" width="1.42578125" style="386" customWidth="1"/>
    <col min="13827" max="13829" width="14.28515625" style="386" customWidth="1"/>
    <col min="13830" max="13830" width="1.42578125" style="386" customWidth="1"/>
    <col min="13831" max="13833" width="14.28515625" style="386" customWidth="1"/>
    <col min="13834" max="13834" width="1.42578125" style="386" customWidth="1"/>
    <col min="13835" max="13835" width="15.7109375" style="386" bestFit="1" customWidth="1"/>
    <col min="13836" max="13836" width="19.85546875" style="386" bestFit="1" customWidth="1"/>
    <col min="13837" max="14080" width="9.140625" style="386"/>
    <col min="14081" max="14081" width="22.42578125" style="386" customWidth="1"/>
    <col min="14082" max="14082" width="1.42578125" style="386" customWidth="1"/>
    <col min="14083" max="14085" width="14.28515625" style="386" customWidth="1"/>
    <col min="14086" max="14086" width="1.42578125" style="386" customWidth="1"/>
    <col min="14087" max="14089" width="14.28515625" style="386" customWidth="1"/>
    <col min="14090" max="14090" width="1.42578125" style="386" customWidth="1"/>
    <col min="14091" max="14091" width="15.7109375" style="386" bestFit="1" customWidth="1"/>
    <col min="14092" max="14092" width="19.85546875" style="386" bestFit="1" customWidth="1"/>
    <col min="14093" max="14336" width="9.140625" style="386"/>
    <col min="14337" max="14337" width="22.42578125" style="386" customWidth="1"/>
    <col min="14338" max="14338" width="1.42578125" style="386" customWidth="1"/>
    <col min="14339" max="14341" width="14.28515625" style="386" customWidth="1"/>
    <col min="14342" max="14342" width="1.42578125" style="386" customWidth="1"/>
    <col min="14343" max="14345" width="14.28515625" style="386" customWidth="1"/>
    <col min="14346" max="14346" width="1.42578125" style="386" customWidth="1"/>
    <col min="14347" max="14347" width="15.7109375" style="386" bestFit="1" customWidth="1"/>
    <col min="14348" max="14348" width="19.85546875" style="386" bestFit="1" customWidth="1"/>
    <col min="14349" max="14592" width="9.140625" style="386"/>
    <col min="14593" max="14593" width="22.42578125" style="386" customWidth="1"/>
    <col min="14594" max="14594" width="1.42578125" style="386" customWidth="1"/>
    <col min="14595" max="14597" width="14.28515625" style="386" customWidth="1"/>
    <col min="14598" max="14598" width="1.42578125" style="386" customWidth="1"/>
    <col min="14599" max="14601" width="14.28515625" style="386" customWidth="1"/>
    <col min="14602" max="14602" width="1.42578125" style="386" customWidth="1"/>
    <col min="14603" max="14603" width="15.7109375" style="386" bestFit="1" customWidth="1"/>
    <col min="14604" max="14604" width="19.85546875" style="386" bestFit="1" customWidth="1"/>
    <col min="14605" max="14848" width="9.140625" style="386"/>
    <col min="14849" max="14849" width="22.42578125" style="386" customWidth="1"/>
    <col min="14850" max="14850" width="1.42578125" style="386" customWidth="1"/>
    <col min="14851" max="14853" width="14.28515625" style="386" customWidth="1"/>
    <col min="14854" max="14854" width="1.42578125" style="386" customWidth="1"/>
    <col min="14855" max="14857" width="14.28515625" style="386" customWidth="1"/>
    <col min="14858" max="14858" width="1.42578125" style="386" customWidth="1"/>
    <col min="14859" max="14859" width="15.7109375" style="386" bestFit="1" customWidth="1"/>
    <col min="14860" max="14860" width="19.85546875" style="386" bestFit="1" customWidth="1"/>
    <col min="14861" max="15104" width="9.140625" style="386"/>
    <col min="15105" max="15105" width="22.42578125" style="386" customWidth="1"/>
    <col min="15106" max="15106" width="1.42578125" style="386" customWidth="1"/>
    <col min="15107" max="15109" width="14.28515625" style="386" customWidth="1"/>
    <col min="15110" max="15110" width="1.42578125" style="386" customWidth="1"/>
    <col min="15111" max="15113" width="14.28515625" style="386" customWidth="1"/>
    <col min="15114" max="15114" width="1.42578125" style="386" customWidth="1"/>
    <col min="15115" max="15115" width="15.7109375" style="386" bestFit="1" customWidth="1"/>
    <col min="15116" max="15116" width="19.85546875" style="386" bestFit="1" customWidth="1"/>
    <col min="15117" max="15360" width="9.140625" style="386"/>
    <col min="15361" max="15361" width="22.42578125" style="386" customWidth="1"/>
    <col min="15362" max="15362" width="1.42578125" style="386" customWidth="1"/>
    <col min="15363" max="15365" width="14.28515625" style="386" customWidth="1"/>
    <col min="15366" max="15366" width="1.42578125" style="386" customWidth="1"/>
    <col min="15367" max="15369" width="14.28515625" style="386" customWidth="1"/>
    <col min="15370" max="15370" width="1.42578125" style="386" customWidth="1"/>
    <col min="15371" max="15371" width="15.7109375" style="386" bestFit="1" customWidth="1"/>
    <col min="15372" max="15372" width="19.85546875" style="386" bestFit="1" customWidth="1"/>
    <col min="15373" max="15616" width="9.140625" style="386"/>
    <col min="15617" max="15617" width="22.42578125" style="386" customWidth="1"/>
    <col min="15618" max="15618" width="1.42578125" style="386" customWidth="1"/>
    <col min="15619" max="15621" width="14.28515625" style="386" customWidth="1"/>
    <col min="15622" max="15622" width="1.42578125" style="386" customWidth="1"/>
    <col min="15623" max="15625" width="14.28515625" style="386" customWidth="1"/>
    <col min="15626" max="15626" width="1.42578125" style="386" customWidth="1"/>
    <col min="15627" max="15627" width="15.7109375" style="386" bestFit="1" customWidth="1"/>
    <col min="15628" max="15628" width="19.85546875" style="386" bestFit="1" customWidth="1"/>
    <col min="15629" max="15872" width="9.140625" style="386"/>
    <col min="15873" max="15873" width="22.42578125" style="386" customWidth="1"/>
    <col min="15874" max="15874" width="1.42578125" style="386" customWidth="1"/>
    <col min="15875" max="15877" width="14.28515625" style="386" customWidth="1"/>
    <col min="15878" max="15878" width="1.42578125" style="386" customWidth="1"/>
    <col min="15879" max="15881" width="14.28515625" style="386" customWidth="1"/>
    <col min="15882" max="15882" width="1.42578125" style="386" customWidth="1"/>
    <col min="15883" max="15883" width="15.7109375" style="386" bestFit="1" customWidth="1"/>
    <col min="15884" max="15884" width="19.85546875" style="386" bestFit="1" customWidth="1"/>
    <col min="15885" max="16128" width="9.140625" style="386"/>
    <col min="16129" max="16129" width="22.42578125" style="386" customWidth="1"/>
    <col min="16130" max="16130" width="1.42578125" style="386" customWidth="1"/>
    <col min="16131" max="16133" width="14.28515625" style="386" customWidth="1"/>
    <col min="16134" max="16134" width="1.42578125" style="386" customWidth="1"/>
    <col min="16135" max="16137" width="14.28515625" style="386" customWidth="1"/>
    <col min="16138" max="16138" width="1.42578125" style="386" customWidth="1"/>
    <col min="16139" max="16139" width="15.7109375" style="386" bestFit="1" customWidth="1"/>
    <col min="16140" max="16140" width="19.85546875" style="386" bestFit="1" customWidth="1"/>
    <col min="16141" max="16384" width="9.140625" style="386"/>
  </cols>
  <sheetData>
    <row r="1" spans="1:19" ht="18" x14ac:dyDescent="0.3">
      <c r="A1" s="659" t="s">
        <v>185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</row>
    <row r="2" spans="1:19" s="417" customFormat="1" ht="18" x14ac:dyDescent="0.3">
      <c r="A2" s="658" t="s">
        <v>246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416"/>
      <c r="N2" s="416"/>
      <c r="O2" s="416"/>
      <c r="P2" s="416"/>
      <c r="Q2" s="416"/>
      <c r="R2" s="416"/>
      <c r="S2" s="416"/>
    </row>
    <row r="3" spans="1:19" ht="18" x14ac:dyDescent="0.35">
      <c r="A3" s="657" t="s">
        <v>8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</row>
    <row r="4" spans="1:19" ht="18" x14ac:dyDescent="0.35">
      <c r="A4" s="418"/>
      <c r="B4" s="418"/>
      <c r="C4" s="419"/>
      <c r="D4" s="419"/>
      <c r="E4" s="420"/>
      <c r="F4" s="421"/>
      <c r="G4" s="419"/>
      <c r="H4" s="419"/>
      <c r="I4" s="420"/>
      <c r="J4" s="422"/>
      <c r="K4" s="422"/>
      <c r="L4" s="422"/>
    </row>
    <row r="5" spans="1:19" s="432" customFormat="1" ht="18" x14ac:dyDescent="0.35">
      <c r="A5" s="423"/>
      <c r="B5" s="424"/>
      <c r="C5" s="425" t="s">
        <v>181</v>
      </c>
      <c r="D5" s="426"/>
      <c r="E5" s="427"/>
      <c r="F5" s="428"/>
      <c r="G5" s="425" t="s">
        <v>182</v>
      </c>
      <c r="H5" s="426"/>
      <c r="I5" s="427"/>
      <c r="J5" s="429"/>
      <c r="K5" s="430"/>
      <c r="L5" s="431"/>
    </row>
    <row r="6" spans="1:19" ht="33" customHeight="1" x14ac:dyDescent="0.3">
      <c r="A6" s="623"/>
      <c r="B6" s="433"/>
      <c r="C6" s="434" t="s">
        <v>14</v>
      </c>
      <c r="D6" s="435" t="s">
        <v>15</v>
      </c>
      <c r="E6" s="436" t="s">
        <v>16</v>
      </c>
      <c r="F6" s="437"/>
      <c r="G6" s="434" t="s">
        <v>14</v>
      </c>
      <c r="H6" s="435" t="s">
        <v>15</v>
      </c>
      <c r="I6" s="436" t="s">
        <v>16</v>
      </c>
      <c r="J6" s="438"/>
      <c r="K6" s="439" t="s">
        <v>17</v>
      </c>
      <c r="L6" s="440" t="s">
        <v>18</v>
      </c>
    </row>
    <row r="7" spans="1:19" x14ac:dyDescent="0.3">
      <c r="A7" s="441" t="s">
        <v>183</v>
      </c>
      <c r="B7" s="442"/>
      <c r="C7" s="443" t="s">
        <v>19</v>
      </c>
      <c r="D7" s="444" t="s">
        <v>19</v>
      </c>
      <c r="E7" s="445" t="s">
        <v>20</v>
      </c>
      <c r="F7" s="437"/>
      <c r="G7" s="443" t="s">
        <v>19</v>
      </c>
      <c r="H7" s="444" t="s">
        <v>19</v>
      </c>
      <c r="I7" s="445" t="s">
        <v>20</v>
      </c>
      <c r="J7" s="438"/>
      <c r="K7" s="446" t="s">
        <v>21</v>
      </c>
      <c r="L7" s="447" t="s">
        <v>21</v>
      </c>
    </row>
    <row r="8" spans="1:19" x14ac:dyDescent="0.3">
      <c r="A8" s="382"/>
      <c r="B8" s="382"/>
      <c r="C8" s="383"/>
      <c r="D8" s="383"/>
      <c r="E8" s="383"/>
      <c r="F8" s="384"/>
      <c r="G8" s="383"/>
      <c r="H8" s="383"/>
      <c r="I8" s="383"/>
      <c r="J8" s="385"/>
      <c r="K8" s="385"/>
      <c r="L8" s="385"/>
    </row>
    <row r="9" spans="1:19" s="387" customFormat="1" x14ac:dyDescent="0.3">
      <c r="A9" s="655" t="s">
        <v>184</v>
      </c>
      <c r="B9" s="655"/>
      <c r="C9" s="655"/>
      <c r="D9" s="655"/>
      <c r="E9" s="655"/>
      <c r="F9" s="655"/>
      <c r="G9" s="655"/>
      <c r="H9" s="655"/>
      <c r="I9" s="655"/>
      <c r="J9" s="655"/>
      <c r="K9" s="655"/>
      <c r="L9" s="655"/>
    </row>
    <row r="10" spans="1:19" s="387" customFormat="1" x14ac:dyDescent="0.3">
      <c r="C10" s="388">
        <v>62</v>
      </c>
      <c r="D10" s="388">
        <v>139</v>
      </c>
      <c r="E10" s="388">
        <v>4131790</v>
      </c>
      <c r="F10" s="389"/>
      <c r="G10" s="388">
        <v>15</v>
      </c>
      <c r="H10" s="388">
        <v>39</v>
      </c>
      <c r="I10" s="388">
        <v>1008883</v>
      </c>
      <c r="J10" s="390"/>
      <c r="K10" s="391">
        <f>G10/C10*100</f>
        <v>24.193548387096776</v>
      </c>
      <c r="L10" s="391">
        <f>I10/E10*100</f>
        <v>24.417576885562916</v>
      </c>
    </row>
    <row r="11" spans="1:19" s="387" customFormat="1" x14ac:dyDescent="0.3">
      <c r="C11" s="392"/>
      <c r="D11" s="392"/>
      <c r="E11" s="393"/>
      <c r="F11" s="394"/>
      <c r="G11" s="392"/>
      <c r="H11" s="392"/>
      <c r="I11" s="393"/>
      <c r="J11" s="390"/>
      <c r="K11" s="391"/>
      <c r="L11" s="391"/>
    </row>
    <row r="12" spans="1:19" s="387" customFormat="1" ht="32.25" customHeight="1" x14ac:dyDescent="0.3">
      <c r="A12" s="655" t="s">
        <v>262</v>
      </c>
      <c r="B12" s="655"/>
      <c r="C12" s="655"/>
      <c r="D12" s="655"/>
      <c r="E12" s="655"/>
      <c r="F12" s="655"/>
      <c r="G12" s="655"/>
      <c r="H12" s="655"/>
      <c r="I12" s="655"/>
      <c r="J12" s="655"/>
      <c r="K12" s="655"/>
      <c r="L12" s="655"/>
    </row>
    <row r="13" spans="1:19" s="387" customFormat="1" x14ac:dyDescent="0.3">
      <c r="C13" s="388">
        <v>65</v>
      </c>
      <c r="D13" s="388">
        <v>126</v>
      </c>
      <c r="E13" s="388">
        <v>3845878</v>
      </c>
      <c r="F13" s="389"/>
      <c r="G13" s="388">
        <v>15</v>
      </c>
      <c r="H13" s="388">
        <v>37</v>
      </c>
      <c r="I13" s="388">
        <v>885068.29999999993</v>
      </c>
      <c r="J13" s="390"/>
      <c r="K13" s="391">
        <f>G13/C13*100</f>
        <v>23.076923076923077</v>
      </c>
      <c r="L13" s="391">
        <f>I13/E13*100</f>
        <v>23.013426322935878</v>
      </c>
    </row>
    <row r="14" spans="1:19" s="387" customFormat="1" x14ac:dyDescent="0.3">
      <c r="C14" s="392"/>
      <c r="D14" s="392"/>
      <c r="E14" s="393"/>
      <c r="F14" s="394"/>
      <c r="G14" s="392"/>
      <c r="H14" s="392"/>
      <c r="I14" s="393"/>
      <c r="J14" s="390"/>
      <c r="K14" s="391"/>
      <c r="L14" s="391"/>
    </row>
    <row r="15" spans="1:19" s="387" customFormat="1" ht="32.25" customHeight="1" x14ac:dyDescent="0.3">
      <c r="A15" s="655" t="s">
        <v>243</v>
      </c>
      <c r="B15" s="655"/>
      <c r="C15" s="655"/>
      <c r="D15" s="655"/>
      <c r="E15" s="655"/>
      <c r="F15" s="655"/>
      <c r="G15" s="655"/>
      <c r="H15" s="655"/>
      <c r="I15" s="655"/>
      <c r="J15" s="655"/>
      <c r="K15" s="655"/>
      <c r="L15" s="655"/>
    </row>
    <row r="16" spans="1:19" s="387" customFormat="1" x14ac:dyDescent="0.3">
      <c r="C16" s="388">
        <v>193</v>
      </c>
      <c r="D16" s="388">
        <v>285</v>
      </c>
      <c r="E16" s="388">
        <v>10227257</v>
      </c>
      <c r="F16" s="389"/>
      <c r="G16" s="388">
        <v>45</v>
      </c>
      <c r="H16" s="388">
        <v>57</v>
      </c>
      <c r="I16" s="388">
        <v>2184550.5999999996</v>
      </c>
      <c r="J16" s="390"/>
      <c r="K16" s="391">
        <f>G16/C16*100</f>
        <v>23.316062176165804</v>
      </c>
      <c r="L16" s="391">
        <f>I16/E16*100</f>
        <v>21.360083158172319</v>
      </c>
    </row>
    <row r="17" spans="1:12" s="387" customFormat="1" x14ac:dyDescent="0.3">
      <c r="C17" s="392"/>
      <c r="D17" s="392"/>
      <c r="E17" s="393"/>
      <c r="F17" s="394"/>
      <c r="G17" s="392"/>
      <c r="H17" s="392"/>
      <c r="I17" s="393"/>
      <c r="J17" s="390"/>
      <c r="K17" s="391"/>
      <c r="L17" s="391"/>
    </row>
    <row r="18" spans="1:12" s="387" customFormat="1" ht="30" customHeight="1" x14ac:dyDescent="0.3">
      <c r="A18" s="655" t="s">
        <v>213</v>
      </c>
      <c r="B18" s="655"/>
      <c r="C18" s="655"/>
      <c r="D18" s="655"/>
      <c r="E18" s="655"/>
      <c r="F18" s="655"/>
      <c r="G18" s="655"/>
      <c r="H18" s="655"/>
      <c r="I18" s="655"/>
      <c r="J18" s="655"/>
      <c r="K18" s="655"/>
      <c r="L18" s="655"/>
    </row>
    <row r="19" spans="1:12" s="387" customFormat="1" x14ac:dyDescent="0.3">
      <c r="C19" s="388">
        <v>63</v>
      </c>
      <c r="D19" s="388">
        <v>131</v>
      </c>
      <c r="E19" s="388">
        <v>3980437</v>
      </c>
      <c r="F19" s="389"/>
      <c r="G19" s="388">
        <v>15</v>
      </c>
      <c r="H19" s="388">
        <v>31</v>
      </c>
      <c r="I19" s="388">
        <v>977039</v>
      </c>
      <c r="J19" s="390"/>
      <c r="K19" s="391">
        <f>G19/C19*100</f>
        <v>23.809523809523807</v>
      </c>
      <c r="L19" s="391">
        <f>I19/E19*100</f>
        <v>24.546023464257818</v>
      </c>
    </row>
    <row r="20" spans="1:12" s="387" customFormat="1" x14ac:dyDescent="0.3">
      <c r="C20" s="392"/>
      <c r="D20" s="392"/>
      <c r="E20" s="393"/>
      <c r="F20" s="394"/>
      <c r="G20" s="392"/>
      <c r="H20" s="392"/>
      <c r="I20" s="393"/>
      <c r="J20" s="390"/>
      <c r="K20" s="391"/>
      <c r="L20" s="391"/>
    </row>
    <row r="21" spans="1:12" s="387" customFormat="1" ht="32.25" customHeight="1" x14ac:dyDescent="0.3">
      <c r="A21" s="655" t="s">
        <v>226</v>
      </c>
      <c r="B21" s="655"/>
      <c r="C21" s="655"/>
      <c r="D21" s="655"/>
      <c r="E21" s="655"/>
      <c r="F21" s="655"/>
      <c r="G21" s="655"/>
      <c r="H21" s="655"/>
      <c r="I21" s="655"/>
      <c r="J21" s="655"/>
      <c r="K21" s="655"/>
      <c r="L21" s="655"/>
    </row>
    <row r="22" spans="1:12" s="387" customFormat="1" x14ac:dyDescent="0.3">
      <c r="C22" s="388">
        <v>65</v>
      </c>
      <c r="D22" s="388">
        <v>122</v>
      </c>
      <c r="E22" s="388">
        <v>4019625</v>
      </c>
      <c r="F22" s="389"/>
      <c r="G22" s="387">
        <v>15</v>
      </c>
      <c r="H22" s="387">
        <v>28</v>
      </c>
      <c r="I22" s="615">
        <v>970530</v>
      </c>
      <c r="J22" s="390"/>
      <c r="K22" s="391">
        <f>G22/C22*100</f>
        <v>23.076923076923077</v>
      </c>
      <c r="L22" s="391">
        <f>I22/E22*100</f>
        <v>24.144789625897939</v>
      </c>
    </row>
    <row r="23" spans="1:12" s="387" customFormat="1" x14ac:dyDescent="0.3">
      <c r="C23" s="392"/>
      <c r="D23" s="392"/>
      <c r="E23" s="393"/>
      <c r="F23" s="394"/>
      <c r="G23" s="392"/>
      <c r="H23" s="392"/>
      <c r="I23" s="393"/>
      <c r="J23" s="390"/>
      <c r="K23" s="391"/>
      <c r="L23" s="391"/>
    </row>
    <row r="24" spans="1:12" s="387" customFormat="1" ht="33" customHeight="1" x14ac:dyDescent="0.3">
      <c r="A24" s="655" t="s">
        <v>227</v>
      </c>
      <c r="B24" s="655"/>
      <c r="C24" s="655"/>
      <c r="D24" s="655"/>
      <c r="E24" s="655"/>
      <c r="F24" s="655"/>
      <c r="G24" s="655"/>
      <c r="H24" s="655"/>
      <c r="I24" s="655"/>
      <c r="J24" s="655"/>
      <c r="K24" s="655"/>
      <c r="L24" s="655"/>
    </row>
    <row r="25" spans="1:12" s="387" customFormat="1" x14ac:dyDescent="0.3">
      <c r="C25" s="388">
        <v>63</v>
      </c>
      <c r="D25" s="388">
        <v>136</v>
      </c>
      <c r="E25" s="388">
        <v>4180062</v>
      </c>
      <c r="F25" s="389"/>
      <c r="G25" s="388">
        <v>15</v>
      </c>
      <c r="H25" s="388">
        <v>30</v>
      </c>
      <c r="I25" s="388">
        <v>1011426</v>
      </c>
      <c r="J25" s="390"/>
      <c r="K25" s="391">
        <f>G25/C25*100</f>
        <v>23.809523809523807</v>
      </c>
      <c r="L25" s="391">
        <f>I25/E25*100</f>
        <v>24.196435363877377</v>
      </c>
    </row>
    <row r="26" spans="1:12" s="387" customFormat="1" x14ac:dyDescent="0.3">
      <c r="C26" s="392"/>
      <c r="D26" s="392"/>
      <c r="E26" s="393"/>
      <c r="F26" s="394"/>
      <c r="G26" s="392"/>
      <c r="H26" s="392"/>
      <c r="I26" s="393"/>
      <c r="J26" s="390"/>
      <c r="K26" s="391"/>
      <c r="L26" s="391"/>
    </row>
    <row r="27" spans="1:12" s="387" customFormat="1" ht="30" customHeight="1" x14ac:dyDescent="0.3">
      <c r="A27" s="655" t="s">
        <v>228</v>
      </c>
      <c r="B27" s="655"/>
      <c r="C27" s="655"/>
      <c r="D27" s="655"/>
      <c r="E27" s="655"/>
      <c r="F27" s="655"/>
      <c r="G27" s="655"/>
      <c r="H27" s="655"/>
      <c r="I27" s="655"/>
      <c r="J27" s="655"/>
      <c r="K27" s="655"/>
      <c r="L27" s="655"/>
    </row>
    <row r="28" spans="1:12" s="387" customFormat="1" x14ac:dyDescent="0.3">
      <c r="C28" s="388">
        <v>64</v>
      </c>
      <c r="D28" s="388">
        <v>98</v>
      </c>
      <c r="E28" s="388">
        <v>3786845</v>
      </c>
      <c r="F28" s="389"/>
      <c r="G28" s="388">
        <v>14</v>
      </c>
      <c r="H28" s="388">
        <v>29</v>
      </c>
      <c r="I28" s="388">
        <v>835300</v>
      </c>
      <c r="J28" s="390"/>
      <c r="K28" s="391">
        <f>G28/C28*100</f>
        <v>21.875</v>
      </c>
      <c r="L28" s="391">
        <f>I28/E28*100</f>
        <v>22.057940052999264</v>
      </c>
    </row>
    <row r="29" spans="1:12" s="387" customFormat="1" x14ac:dyDescent="0.3">
      <c r="C29" s="392"/>
      <c r="D29" s="392"/>
      <c r="E29" s="393"/>
      <c r="F29" s="394"/>
      <c r="G29" s="392"/>
      <c r="H29" s="392"/>
      <c r="I29" s="393"/>
      <c r="J29" s="390"/>
      <c r="K29" s="391"/>
      <c r="L29" s="391"/>
    </row>
    <row r="30" spans="1:12" s="387" customFormat="1" x14ac:dyDescent="0.3">
      <c r="A30" s="655" t="s">
        <v>214</v>
      </c>
      <c r="B30" s="655"/>
      <c r="C30" s="655"/>
      <c r="D30" s="655"/>
      <c r="E30" s="655"/>
      <c r="F30" s="655"/>
      <c r="G30" s="655"/>
      <c r="H30" s="655"/>
      <c r="I30" s="655"/>
      <c r="J30" s="655"/>
      <c r="K30" s="655"/>
      <c r="L30" s="655"/>
    </row>
    <row r="31" spans="1:12" s="387" customFormat="1" x14ac:dyDescent="0.3">
      <c r="C31" s="388">
        <v>55</v>
      </c>
      <c r="D31" s="388">
        <v>99</v>
      </c>
      <c r="E31" s="388">
        <v>3168680</v>
      </c>
      <c r="F31" s="389"/>
      <c r="G31" s="388">
        <v>13</v>
      </c>
      <c r="H31" s="388">
        <v>24</v>
      </c>
      <c r="I31" s="388">
        <v>673229</v>
      </c>
      <c r="J31" s="390"/>
      <c r="K31" s="391">
        <f>G31/C31*100</f>
        <v>23.636363636363637</v>
      </c>
      <c r="L31" s="391">
        <f>I31/E31*100</f>
        <v>21.246354949063964</v>
      </c>
    </row>
    <row r="32" spans="1:12" s="387" customFormat="1" x14ac:dyDescent="0.3">
      <c r="C32" s="392"/>
      <c r="D32" s="392"/>
      <c r="E32" s="393"/>
      <c r="F32" s="394"/>
      <c r="G32" s="392"/>
      <c r="H32" s="392"/>
      <c r="I32" s="393"/>
      <c r="J32" s="390"/>
      <c r="K32" s="391"/>
      <c r="L32" s="391"/>
    </row>
    <row r="33" spans="1:12" s="458" customFormat="1" x14ac:dyDescent="0.3">
      <c r="A33" s="655" t="s">
        <v>215</v>
      </c>
      <c r="B33" s="655"/>
      <c r="C33" s="655"/>
      <c r="D33" s="655"/>
      <c r="E33" s="655"/>
      <c r="F33" s="655"/>
      <c r="G33" s="655"/>
      <c r="H33" s="655"/>
      <c r="I33" s="655"/>
      <c r="J33" s="655"/>
      <c r="K33" s="655"/>
      <c r="L33" s="655"/>
    </row>
    <row r="34" spans="1:12" s="458" customFormat="1" x14ac:dyDescent="0.3">
      <c r="A34" s="387"/>
      <c r="B34" s="387"/>
      <c r="C34" s="388">
        <v>54</v>
      </c>
      <c r="D34" s="388">
        <v>113</v>
      </c>
      <c r="E34" s="388">
        <v>2778699</v>
      </c>
      <c r="F34" s="389"/>
      <c r="G34" s="388">
        <v>13</v>
      </c>
      <c r="H34" s="388">
        <v>23</v>
      </c>
      <c r="I34" s="388">
        <v>575250</v>
      </c>
      <c r="J34" s="390"/>
      <c r="K34" s="391">
        <f>G34/C34*100</f>
        <v>24.074074074074073</v>
      </c>
      <c r="L34" s="391">
        <f>I34/E34*100</f>
        <v>20.702134344166101</v>
      </c>
    </row>
    <row r="35" spans="1:12" s="458" customFormat="1" x14ac:dyDescent="0.3">
      <c r="A35" s="387"/>
      <c r="B35" s="387"/>
      <c r="C35" s="392"/>
      <c r="D35" s="392"/>
      <c r="E35" s="393"/>
      <c r="F35" s="394"/>
      <c r="G35" s="392"/>
      <c r="H35" s="392"/>
      <c r="I35" s="393"/>
      <c r="J35" s="390"/>
      <c r="K35" s="391"/>
      <c r="L35" s="391"/>
    </row>
    <row r="36" spans="1:12" s="477" customFormat="1" ht="15" customHeight="1" x14ac:dyDescent="0.3">
      <c r="A36" s="655" t="s">
        <v>229</v>
      </c>
      <c r="B36" s="655"/>
      <c r="C36" s="655"/>
      <c r="D36" s="655"/>
      <c r="E36" s="655"/>
      <c r="F36" s="655"/>
      <c r="G36" s="655"/>
      <c r="H36" s="655"/>
      <c r="I36" s="655"/>
      <c r="J36" s="655"/>
      <c r="K36" s="655"/>
      <c r="L36" s="655"/>
    </row>
    <row r="37" spans="1:12" s="417" customFormat="1" x14ac:dyDescent="0.3">
      <c r="A37" s="387"/>
      <c r="B37" s="387"/>
      <c r="C37" s="388">
        <v>55</v>
      </c>
      <c r="D37" s="388">
        <v>110</v>
      </c>
      <c r="E37" s="388">
        <v>3258773</v>
      </c>
      <c r="F37" s="389"/>
      <c r="G37" s="388">
        <v>13</v>
      </c>
      <c r="H37" s="388">
        <v>28</v>
      </c>
      <c r="I37" s="388">
        <v>677645</v>
      </c>
      <c r="J37" s="390"/>
      <c r="K37" s="391">
        <f>G37/C37*100</f>
        <v>23.636363636363637</v>
      </c>
      <c r="L37" s="391">
        <f>I37/E37*100</f>
        <v>20.794483076912691</v>
      </c>
    </row>
    <row r="38" spans="1:12" s="488" customFormat="1" ht="12.75" customHeight="1" x14ac:dyDescent="0.3">
      <c r="A38" s="387"/>
      <c r="B38" s="387"/>
      <c r="C38" s="392"/>
      <c r="D38" s="392"/>
      <c r="E38" s="393"/>
      <c r="F38" s="394"/>
      <c r="G38" s="392"/>
      <c r="H38" s="392"/>
      <c r="I38" s="393"/>
      <c r="J38" s="390"/>
      <c r="K38" s="391"/>
      <c r="L38" s="391"/>
    </row>
    <row r="39" spans="1:12" s="494" customFormat="1" ht="12.75" customHeight="1" x14ac:dyDescent="0.3">
      <c r="A39" s="655" t="s">
        <v>230</v>
      </c>
      <c r="B39" s="655"/>
      <c r="C39" s="655"/>
      <c r="D39" s="655"/>
      <c r="E39" s="655"/>
      <c r="F39" s="655"/>
      <c r="G39" s="655"/>
      <c r="H39" s="655"/>
      <c r="I39" s="655"/>
      <c r="J39" s="655"/>
      <c r="K39" s="655"/>
      <c r="L39" s="655"/>
    </row>
    <row r="40" spans="1:12" s="417" customFormat="1" x14ac:dyDescent="0.3">
      <c r="A40" s="387"/>
      <c r="B40" s="387"/>
      <c r="C40" s="388">
        <v>55</v>
      </c>
      <c r="D40" s="388">
        <v>99</v>
      </c>
      <c r="E40" s="388">
        <v>2986786</v>
      </c>
      <c r="F40" s="389"/>
      <c r="G40" s="388">
        <v>12</v>
      </c>
      <c r="H40" s="388">
        <v>19</v>
      </c>
      <c r="I40" s="388">
        <v>693436</v>
      </c>
      <c r="J40" s="390"/>
      <c r="K40" s="391">
        <f>G40/C40*100</f>
        <v>21.818181818181817</v>
      </c>
      <c r="L40" s="391">
        <f>I40/E40*100</f>
        <v>23.216795578926646</v>
      </c>
    </row>
    <row r="41" spans="1:12" s="498" customFormat="1" x14ac:dyDescent="0.3">
      <c r="A41" s="387"/>
      <c r="B41" s="387"/>
      <c r="C41" s="392"/>
      <c r="D41" s="392"/>
      <c r="E41" s="393"/>
      <c r="F41" s="394"/>
      <c r="G41" s="392"/>
      <c r="H41" s="392"/>
      <c r="I41" s="393"/>
      <c r="J41" s="390"/>
      <c r="K41" s="391"/>
      <c r="L41" s="391"/>
    </row>
    <row r="42" spans="1:12" ht="29.25" customHeight="1" x14ac:dyDescent="0.3">
      <c r="A42" s="655" t="s">
        <v>216</v>
      </c>
      <c r="B42" s="655"/>
      <c r="C42" s="655"/>
      <c r="D42" s="655"/>
      <c r="E42" s="655"/>
      <c r="F42" s="655"/>
      <c r="G42" s="655"/>
      <c r="H42" s="655"/>
      <c r="I42" s="655"/>
      <c r="J42" s="655"/>
      <c r="K42" s="655"/>
      <c r="L42" s="655"/>
    </row>
    <row r="43" spans="1:12" x14ac:dyDescent="0.3">
      <c r="A43" s="387"/>
      <c r="B43" s="387"/>
      <c r="C43" s="388">
        <v>52</v>
      </c>
      <c r="D43" s="388">
        <v>120</v>
      </c>
      <c r="E43" s="388">
        <v>3251604</v>
      </c>
      <c r="F43" s="389"/>
      <c r="G43" s="388">
        <v>12</v>
      </c>
      <c r="H43" s="388">
        <v>36</v>
      </c>
      <c r="I43" s="388">
        <v>742477</v>
      </c>
      <c r="J43" s="390"/>
      <c r="K43" s="391">
        <f>G43/C43*100</f>
        <v>23.076923076923077</v>
      </c>
      <c r="L43" s="391">
        <f>I43/E43*100</f>
        <v>22.834176609451827</v>
      </c>
    </row>
    <row r="44" spans="1:12" x14ac:dyDescent="0.3">
      <c r="A44" s="387"/>
      <c r="B44" s="387"/>
      <c r="C44" s="392"/>
      <c r="D44" s="392"/>
      <c r="E44" s="393"/>
      <c r="F44" s="394"/>
      <c r="G44" s="392"/>
      <c r="H44" s="392"/>
      <c r="I44" s="393"/>
      <c r="J44" s="390"/>
      <c r="K44" s="391"/>
      <c r="L44" s="391"/>
    </row>
    <row r="45" spans="1:12" ht="30" customHeight="1" x14ac:dyDescent="0.3">
      <c r="A45" s="655" t="s">
        <v>217</v>
      </c>
      <c r="B45" s="655"/>
      <c r="C45" s="655"/>
      <c r="D45" s="655"/>
      <c r="E45" s="655"/>
      <c r="F45" s="655"/>
      <c r="G45" s="655"/>
      <c r="H45" s="655"/>
      <c r="I45" s="655"/>
      <c r="J45" s="655"/>
      <c r="K45" s="655"/>
      <c r="L45" s="655"/>
    </row>
    <row r="46" spans="1:12" x14ac:dyDescent="0.3">
      <c r="A46" s="387"/>
      <c r="B46" s="387"/>
      <c r="C46" s="388">
        <v>50</v>
      </c>
      <c r="D46" s="388">
        <v>112</v>
      </c>
      <c r="E46" s="388">
        <v>3249299</v>
      </c>
      <c r="F46" s="389"/>
      <c r="G46" s="388">
        <v>11</v>
      </c>
      <c r="H46" s="388">
        <v>27</v>
      </c>
      <c r="I46" s="388">
        <v>693460</v>
      </c>
      <c r="J46" s="390"/>
      <c r="K46" s="391">
        <f>G46/C46*100</f>
        <v>22</v>
      </c>
      <c r="L46" s="391">
        <f>I46/E46*100</f>
        <v>21.341834038664956</v>
      </c>
    </row>
    <row r="47" spans="1:12" x14ac:dyDescent="0.3">
      <c r="A47" s="387"/>
      <c r="B47" s="387"/>
      <c r="C47" s="392"/>
      <c r="D47" s="392"/>
      <c r="E47" s="393"/>
      <c r="F47" s="394"/>
      <c r="G47" s="392"/>
      <c r="H47" s="392"/>
      <c r="I47" s="393"/>
      <c r="J47" s="390"/>
      <c r="K47" s="391"/>
      <c r="L47" s="391"/>
    </row>
    <row r="48" spans="1:12" ht="30" customHeight="1" x14ac:dyDescent="0.3">
      <c r="A48" s="655" t="s">
        <v>231</v>
      </c>
      <c r="B48" s="655"/>
      <c r="C48" s="655"/>
      <c r="D48" s="655"/>
      <c r="E48" s="655"/>
      <c r="F48" s="655"/>
      <c r="G48" s="655"/>
      <c r="H48" s="655"/>
      <c r="I48" s="655"/>
      <c r="J48" s="655"/>
      <c r="K48" s="655"/>
      <c r="L48" s="655"/>
    </row>
    <row r="49" spans="1:12" x14ac:dyDescent="0.3">
      <c r="A49" s="387"/>
      <c r="B49" s="387"/>
      <c r="C49" s="388">
        <v>49</v>
      </c>
      <c r="D49" s="388">
        <v>83</v>
      </c>
      <c r="E49" s="388">
        <v>3023709</v>
      </c>
      <c r="F49" s="389"/>
      <c r="G49" s="388">
        <v>11</v>
      </c>
      <c r="H49" s="388">
        <v>17</v>
      </c>
      <c r="I49" s="388">
        <v>693304</v>
      </c>
      <c r="J49" s="390"/>
      <c r="K49" s="391">
        <f>G49/C49*100</f>
        <v>22.448979591836736</v>
      </c>
      <c r="L49" s="391">
        <f>I49/E49*100</f>
        <v>22.928926030911043</v>
      </c>
    </row>
    <row r="50" spans="1:12" x14ac:dyDescent="0.3">
      <c r="A50" s="387"/>
      <c r="B50" s="387"/>
      <c r="C50" s="392"/>
      <c r="D50" s="392"/>
      <c r="E50" s="393"/>
      <c r="F50" s="394"/>
      <c r="G50" s="392"/>
      <c r="H50" s="392"/>
      <c r="I50" s="393"/>
      <c r="J50" s="390"/>
      <c r="K50" s="391"/>
      <c r="L50" s="391"/>
    </row>
    <row r="51" spans="1:12" x14ac:dyDescent="0.3">
      <c r="A51" s="656" t="s">
        <v>218</v>
      </c>
      <c r="B51" s="656"/>
      <c r="C51" s="656"/>
      <c r="D51" s="656"/>
      <c r="E51" s="656"/>
      <c r="F51" s="656"/>
      <c r="G51" s="656"/>
      <c r="H51" s="656"/>
      <c r="I51" s="656"/>
      <c r="J51" s="656"/>
      <c r="K51" s="656"/>
      <c r="L51" s="656"/>
    </row>
    <row r="52" spans="1:12" x14ac:dyDescent="0.3">
      <c r="A52" s="387"/>
      <c r="B52" s="387"/>
      <c r="C52" s="388">
        <v>59</v>
      </c>
      <c r="D52" s="388">
        <v>153</v>
      </c>
      <c r="E52" s="388">
        <v>3857917</v>
      </c>
      <c r="F52" s="389"/>
      <c r="G52" s="388">
        <v>14</v>
      </c>
      <c r="H52" s="388">
        <v>40</v>
      </c>
      <c r="I52" s="388">
        <v>901697</v>
      </c>
      <c r="J52" s="390"/>
      <c r="K52" s="391">
        <f>G52/C52*100</f>
        <v>23.728813559322035</v>
      </c>
      <c r="L52" s="391">
        <f>I52/E52*100</f>
        <v>23.372638654486348</v>
      </c>
    </row>
    <row r="53" spans="1:12" x14ac:dyDescent="0.3">
      <c r="A53" s="387"/>
      <c r="B53" s="387"/>
      <c r="C53" s="392"/>
      <c r="D53" s="392"/>
      <c r="E53" s="393"/>
      <c r="F53" s="394"/>
      <c r="G53" s="392"/>
      <c r="H53" s="392"/>
      <c r="I53" s="393"/>
      <c r="J53" s="390"/>
      <c r="K53" s="391"/>
      <c r="L53" s="391"/>
    </row>
    <row r="54" spans="1:12" x14ac:dyDescent="0.3">
      <c r="A54" s="656" t="s">
        <v>219</v>
      </c>
      <c r="B54" s="656"/>
      <c r="C54" s="656"/>
      <c r="D54" s="656"/>
      <c r="E54" s="656"/>
      <c r="F54" s="656"/>
      <c r="G54" s="656"/>
      <c r="H54" s="656"/>
      <c r="I54" s="656"/>
      <c r="J54" s="656"/>
      <c r="K54" s="656"/>
      <c r="L54" s="656"/>
    </row>
    <row r="55" spans="1:12" x14ac:dyDescent="0.3">
      <c r="A55" s="387"/>
      <c r="B55" s="387"/>
      <c r="C55" s="388">
        <v>59</v>
      </c>
      <c r="D55" s="388">
        <v>155</v>
      </c>
      <c r="E55" s="388">
        <v>3906358</v>
      </c>
      <c r="F55" s="389"/>
      <c r="G55" s="388">
        <v>13</v>
      </c>
      <c r="H55" s="388">
        <v>43</v>
      </c>
      <c r="I55" s="388">
        <v>886460</v>
      </c>
      <c r="J55" s="390"/>
      <c r="K55" s="391">
        <f>G55/C55*100</f>
        <v>22.033898305084744</v>
      </c>
      <c r="L55" s="391">
        <f>I55/E55*100</f>
        <v>22.692748590886961</v>
      </c>
    </row>
    <row r="56" spans="1:12" x14ac:dyDescent="0.3">
      <c r="A56" s="387"/>
      <c r="B56" s="387"/>
      <c r="C56" s="392"/>
      <c r="D56" s="392"/>
      <c r="E56" s="393"/>
      <c r="F56" s="394"/>
      <c r="G56" s="392"/>
      <c r="H56" s="392"/>
      <c r="I56" s="393"/>
      <c r="J56" s="390"/>
      <c r="K56" s="391"/>
      <c r="L56" s="391"/>
    </row>
    <row r="57" spans="1:12" x14ac:dyDescent="0.3">
      <c r="A57" s="656" t="s">
        <v>232</v>
      </c>
      <c r="B57" s="656"/>
      <c r="C57" s="656"/>
      <c r="D57" s="656"/>
      <c r="E57" s="656"/>
      <c r="F57" s="656"/>
      <c r="G57" s="656"/>
      <c r="H57" s="656"/>
      <c r="I57" s="656"/>
      <c r="J57" s="656"/>
      <c r="K57" s="656"/>
      <c r="L57" s="656"/>
    </row>
    <row r="58" spans="1:12" x14ac:dyDescent="0.3">
      <c r="A58" s="387"/>
      <c r="B58" s="387"/>
      <c r="C58" s="388">
        <v>60</v>
      </c>
      <c r="D58" s="388">
        <v>136</v>
      </c>
      <c r="E58" s="388">
        <v>3785832</v>
      </c>
      <c r="F58" s="389"/>
      <c r="G58" s="388">
        <v>14</v>
      </c>
      <c r="H58" s="388">
        <v>40</v>
      </c>
      <c r="I58" s="388">
        <v>876953</v>
      </c>
      <c r="J58" s="390"/>
      <c r="K58" s="391">
        <f>G58/C58*100</f>
        <v>23.333333333333332</v>
      </c>
      <c r="L58" s="391">
        <f>I58/E58*100</f>
        <v>23.164075954770311</v>
      </c>
    </row>
    <row r="59" spans="1:12" x14ac:dyDescent="0.3">
      <c r="A59" s="387"/>
      <c r="B59" s="387"/>
      <c r="C59" s="392"/>
      <c r="D59" s="392"/>
      <c r="E59" s="393"/>
      <c r="F59" s="394"/>
      <c r="G59" s="392"/>
      <c r="H59" s="392"/>
      <c r="I59" s="393"/>
      <c r="J59" s="390"/>
      <c r="K59" s="391"/>
      <c r="L59" s="391"/>
    </row>
    <row r="60" spans="1:12" x14ac:dyDescent="0.3">
      <c r="A60" s="654" t="s">
        <v>233</v>
      </c>
      <c r="B60" s="654"/>
      <c r="C60" s="654"/>
      <c r="D60" s="654"/>
      <c r="E60" s="654"/>
      <c r="F60" s="654"/>
      <c r="G60" s="654"/>
      <c r="H60" s="654"/>
      <c r="I60" s="654"/>
      <c r="J60" s="654"/>
      <c r="K60" s="654"/>
      <c r="L60" s="654"/>
    </row>
    <row r="61" spans="1:12" x14ac:dyDescent="0.3">
      <c r="A61" s="387"/>
      <c r="B61" s="387"/>
      <c r="C61" s="388">
        <v>57</v>
      </c>
      <c r="D61" s="388">
        <v>164</v>
      </c>
      <c r="E61" s="388">
        <v>3894803</v>
      </c>
      <c r="F61" s="389"/>
      <c r="G61" s="388">
        <v>13</v>
      </c>
      <c r="H61" s="388">
        <v>49</v>
      </c>
      <c r="I61" s="388">
        <v>901269.63</v>
      </c>
      <c r="J61" s="390"/>
      <c r="K61" s="391">
        <f>G61/C61*100</f>
        <v>22.807017543859647</v>
      </c>
      <c r="L61" s="391">
        <f>I61/E61*100</f>
        <v>23.140313643591217</v>
      </c>
    </row>
    <row r="62" spans="1:12" x14ac:dyDescent="0.3">
      <c r="A62" s="387"/>
      <c r="B62" s="448"/>
      <c r="C62" s="392"/>
      <c r="D62" s="392"/>
      <c r="E62" s="393"/>
      <c r="F62" s="394"/>
      <c r="G62" s="392"/>
      <c r="H62" s="392"/>
      <c r="I62" s="393"/>
      <c r="J62" s="390"/>
      <c r="K62" s="391"/>
      <c r="L62" s="391"/>
    </row>
    <row r="63" spans="1:12" x14ac:dyDescent="0.3">
      <c r="A63" s="654" t="s">
        <v>261</v>
      </c>
      <c r="B63" s="654"/>
      <c r="C63" s="654"/>
      <c r="D63" s="654"/>
      <c r="E63" s="654"/>
      <c r="F63" s="654"/>
      <c r="G63" s="654"/>
      <c r="H63" s="654"/>
      <c r="I63" s="654"/>
      <c r="J63" s="654"/>
      <c r="K63" s="654"/>
      <c r="L63" s="654"/>
    </row>
    <row r="64" spans="1:12" x14ac:dyDescent="0.3">
      <c r="A64" s="387"/>
      <c r="B64" s="387"/>
      <c r="C64" s="388">
        <v>57</v>
      </c>
      <c r="D64" s="388">
        <v>145</v>
      </c>
      <c r="E64" s="388">
        <v>3768559</v>
      </c>
      <c r="F64" s="389"/>
      <c r="G64" s="388">
        <v>13</v>
      </c>
      <c r="H64" s="388">
        <v>38</v>
      </c>
      <c r="I64" s="388">
        <v>890609</v>
      </c>
      <c r="J64" s="390"/>
      <c r="K64" s="391">
        <f>G64/C64*100</f>
        <v>22.807017543859647</v>
      </c>
      <c r="L64" s="391">
        <f>I64/E64*100</f>
        <v>23.632613951380353</v>
      </c>
    </row>
    <row r="65" spans="1:12" x14ac:dyDescent="0.3">
      <c r="A65" s="387"/>
      <c r="B65" s="448"/>
      <c r="C65" s="392"/>
      <c r="D65" s="392"/>
      <c r="E65" s="393"/>
      <c r="F65" s="394"/>
      <c r="G65" s="392"/>
      <c r="H65" s="392"/>
      <c r="I65" s="393"/>
      <c r="J65" s="390"/>
      <c r="K65" s="391"/>
      <c r="L65" s="391"/>
    </row>
    <row r="66" spans="1:12" x14ac:dyDescent="0.3">
      <c r="A66" s="449"/>
      <c r="C66" s="451"/>
      <c r="D66" s="452"/>
      <c r="E66" s="453"/>
      <c r="F66" s="454"/>
      <c r="G66" s="451"/>
      <c r="H66" s="452"/>
      <c r="I66" s="453"/>
      <c r="J66" s="455"/>
      <c r="K66" s="456"/>
      <c r="L66" s="457"/>
    </row>
    <row r="67" spans="1:12" x14ac:dyDescent="0.3">
      <c r="A67" s="459" t="s">
        <v>94</v>
      </c>
      <c r="B67" s="382"/>
      <c r="C67" s="460">
        <f>SUM(C10:C64)</f>
        <v>1237</v>
      </c>
      <c r="D67" s="461">
        <f t="shared" ref="D67:E67" si="0">SUM(D10:D64)</f>
        <v>2526</v>
      </c>
      <c r="E67" s="462">
        <f t="shared" si="0"/>
        <v>75102913</v>
      </c>
      <c r="F67" s="437"/>
      <c r="G67" s="460">
        <f>SUM(G10:G64)</f>
        <v>286</v>
      </c>
      <c r="H67" s="461">
        <f>SUM(H10:H64)</f>
        <v>635</v>
      </c>
      <c r="I67" s="462">
        <f>SUM(I10:I64)</f>
        <v>17078586.530000001</v>
      </c>
      <c r="J67" s="463"/>
      <c r="K67" s="464">
        <f>G67/C67*100</f>
        <v>23.120452708164915</v>
      </c>
      <c r="L67" s="465">
        <f>I67/E67*100</f>
        <v>22.740245148680184</v>
      </c>
    </row>
    <row r="68" spans="1:12" x14ac:dyDescent="0.3">
      <c r="A68" s="466"/>
      <c r="C68" s="467"/>
      <c r="D68" s="468"/>
      <c r="E68" s="469"/>
      <c r="F68" s="454"/>
      <c r="G68" s="467"/>
      <c r="H68" s="468"/>
      <c r="I68" s="469"/>
      <c r="J68" s="455"/>
      <c r="K68" s="470"/>
      <c r="L68" s="471"/>
    </row>
    <row r="69" spans="1:12" x14ac:dyDescent="0.3">
      <c r="A69" s="624"/>
      <c r="B69" s="472"/>
      <c r="C69" s="473"/>
      <c r="D69" s="473"/>
      <c r="E69" s="474"/>
      <c r="F69" s="475"/>
      <c r="G69" s="473" t="s">
        <v>258</v>
      </c>
      <c r="H69" s="473"/>
      <c r="I69" s="474"/>
      <c r="J69" s="476"/>
      <c r="K69" s="476"/>
      <c r="L69" s="476"/>
    </row>
    <row r="70" spans="1:12" x14ac:dyDescent="0.3">
      <c r="A70" s="478" t="s">
        <v>95</v>
      </c>
      <c r="B70" s="479"/>
      <c r="C70" s="479"/>
      <c r="D70" s="480"/>
      <c r="E70" s="481"/>
      <c r="F70" s="479"/>
      <c r="G70" s="479"/>
      <c r="H70" s="480"/>
      <c r="I70" s="482"/>
      <c r="J70" s="483"/>
      <c r="K70" s="484"/>
      <c r="L70" s="417"/>
    </row>
    <row r="71" spans="1:12" x14ac:dyDescent="0.3">
      <c r="A71" s="478" t="s">
        <v>96</v>
      </c>
      <c r="B71" s="485"/>
      <c r="C71" s="485"/>
      <c r="D71" s="485"/>
      <c r="E71" s="486"/>
      <c r="F71" s="485"/>
      <c r="G71" s="485"/>
      <c r="H71" s="485"/>
      <c r="I71" s="487"/>
      <c r="J71" s="487"/>
      <c r="K71" s="487"/>
      <c r="L71" s="417"/>
    </row>
    <row r="72" spans="1:12" x14ac:dyDescent="0.3">
      <c r="A72" s="489" t="s">
        <v>97</v>
      </c>
      <c r="B72" s="490"/>
      <c r="C72" s="490"/>
      <c r="D72" s="491"/>
      <c r="E72" s="481"/>
      <c r="F72" s="490"/>
      <c r="G72" s="490"/>
      <c r="H72" s="491"/>
      <c r="I72" s="492"/>
      <c r="J72" s="493"/>
      <c r="K72" s="493"/>
      <c r="L72" s="494"/>
    </row>
    <row r="73" spans="1:12" x14ac:dyDescent="0.3">
      <c r="A73" s="82" t="s">
        <v>263</v>
      </c>
      <c r="B73" s="479"/>
      <c r="C73" s="479"/>
      <c r="D73" s="480"/>
      <c r="E73" s="481"/>
      <c r="F73" s="479"/>
      <c r="G73" s="479"/>
      <c r="H73" s="480"/>
      <c r="I73" s="482"/>
      <c r="J73" s="483"/>
      <c r="K73" s="484"/>
      <c r="L73" s="495"/>
    </row>
    <row r="74" spans="1:12" x14ac:dyDescent="0.3">
      <c r="A74" s="625"/>
      <c r="B74" s="496"/>
      <c r="C74" s="479"/>
      <c r="D74" s="479"/>
      <c r="E74" s="480"/>
      <c r="F74" s="481"/>
      <c r="G74" s="479"/>
      <c r="H74" s="479"/>
      <c r="I74" s="480"/>
      <c r="J74" s="497"/>
      <c r="K74" s="497"/>
      <c r="L74" s="497"/>
    </row>
    <row r="75" spans="1:12" x14ac:dyDescent="0.3">
      <c r="C75" s="499"/>
      <c r="D75" s="499"/>
      <c r="G75" s="499"/>
      <c r="H75" s="499"/>
    </row>
    <row r="76" spans="1:12" x14ac:dyDescent="0.3">
      <c r="C76" s="499"/>
      <c r="D76" s="499"/>
      <c r="G76" s="499"/>
      <c r="H76" s="499"/>
    </row>
    <row r="77" spans="1:12" x14ac:dyDescent="0.3">
      <c r="C77" s="499"/>
      <c r="D77" s="499"/>
      <c r="G77" s="499"/>
      <c r="H77" s="499"/>
    </row>
    <row r="78" spans="1:12" x14ac:dyDescent="0.3">
      <c r="C78" s="499"/>
      <c r="D78" s="499"/>
      <c r="G78" s="499"/>
      <c r="H78" s="499"/>
    </row>
    <row r="79" spans="1:12" x14ac:dyDescent="0.3">
      <c r="C79" s="499"/>
      <c r="D79" s="499"/>
      <c r="G79" s="499"/>
      <c r="H79" s="499"/>
    </row>
    <row r="80" spans="1:12" x14ac:dyDescent="0.3">
      <c r="C80" s="499"/>
      <c r="D80" s="499"/>
      <c r="G80" s="499"/>
      <c r="H80" s="499"/>
    </row>
    <row r="81" spans="3:8" x14ac:dyDescent="0.3">
      <c r="C81" s="499"/>
      <c r="D81" s="499"/>
      <c r="G81" s="499"/>
      <c r="H81" s="499"/>
    </row>
    <row r="82" spans="3:8" x14ac:dyDescent="0.3">
      <c r="C82" s="499"/>
      <c r="D82" s="499"/>
      <c r="G82" s="499"/>
      <c r="H82" s="499"/>
    </row>
    <row r="83" spans="3:8" x14ac:dyDescent="0.3">
      <c r="C83" s="499"/>
      <c r="D83" s="499"/>
      <c r="G83" s="499"/>
      <c r="H83" s="499"/>
    </row>
    <row r="84" spans="3:8" x14ac:dyDescent="0.3">
      <c r="C84" s="499"/>
      <c r="D84" s="499"/>
      <c r="G84" s="499"/>
      <c r="H84" s="499"/>
    </row>
    <row r="85" spans="3:8" x14ac:dyDescent="0.3">
      <c r="C85" s="499"/>
      <c r="D85" s="499"/>
      <c r="G85" s="499"/>
      <c r="H85" s="499"/>
    </row>
    <row r="86" spans="3:8" x14ac:dyDescent="0.3">
      <c r="C86" s="499"/>
      <c r="D86" s="499"/>
      <c r="G86" s="499"/>
      <c r="H86" s="499"/>
    </row>
    <row r="87" spans="3:8" x14ac:dyDescent="0.3">
      <c r="C87" s="499"/>
      <c r="D87" s="499"/>
      <c r="G87" s="499"/>
      <c r="H87" s="499"/>
    </row>
    <row r="88" spans="3:8" x14ac:dyDescent="0.3">
      <c r="C88" s="499"/>
      <c r="D88" s="499"/>
      <c r="G88" s="499"/>
      <c r="H88" s="499"/>
    </row>
    <row r="89" spans="3:8" x14ac:dyDescent="0.3">
      <c r="C89" s="499"/>
      <c r="D89" s="499"/>
      <c r="G89" s="499"/>
      <c r="H89" s="499"/>
    </row>
    <row r="90" spans="3:8" x14ac:dyDescent="0.3">
      <c r="C90" s="499"/>
      <c r="D90" s="499"/>
      <c r="G90" s="499"/>
      <c r="H90" s="499"/>
    </row>
    <row r="91" spans="3:8" x14ac:dyDescent="0.3">
      <c r="C91" s="499"/>
      <c r="D91" s="499"/>
      <c r="G91" s="499"/>
      <c r="H91" s="499"/>
    </row>
    <row r="92" spans="3:8" x14ac:dyDescent="0.3">
      <c r="C92" s="499"/>
      <c r="D92" s="499"/>
      <c r="G92" s="499"/>
      <c r="H92" s="499"/>
    </row>
    <row r="93" spans="3:8" x14ac:dyDescent="0.3">
      <c r="C93" s="499"/>
      <c r="D93" s="499"/>
      <c r="G93" s="499"/>
      <c r="H93" s="499"/>
    </row>
    <row r="94" spans="3:8" x14ac:dyDescent="0.3">
      <c r="C94" s="499"/>
      <c r="D94" s="499"/>
      <c r="G94" s="499"/>
      <c r="H94" s="499"/>
    </row>
    <row r="95" spans="3:8" x14ac:dyDescent="0.3">
      <c r="C95" s="499"/>
      <c r="D95" s="499"/>
      <c r="G95" s="499"/>
      <c r="H95" s="499"/>
    </row>
    <row r="96" spans="3:8" x14ac:dyDescent="0.3">
      <c r="C96" s="499"/>
      <c r="D96" s="499"/>
      <c r="G96" s="499"/>
      <c r="H96" s="499"/>
    </row>
    <row r="97" spans="3:8" x14ac:dyDescent="0.3">
      <c r="C97" s="499"/>
      <c r="D97" s="499"/>
      <c r="G97" s="499"/>
      <c r="H97" s="499"/>
    </row>
    <row r="98" spans="3:8" x14ac:dyDescent="0.3">
      <c r="C98" s="499"/>
      <c r="D98" s="499"/>
      <c r="G98" s="499"/>
      <c r="H98" s="499"/>
    </row>
    <row r="99" spans="3:8" x14ac:dyDescent="0.3">
      <c r="C99" s="499"/>
      <c r="D99" s="499"/>
      <c r="G99" s="499"/>
      <c r="H99" s="499"/>
    </row>
    <row r="100" spans="3:8" x14ac:dyDescent="0.3">
      <c r="C100" s="499"/>
      <c r="D100" s="499"/>
      <c r="G100" s="499"/>
      <c r="H100" s="499"/>
    </row>
    <row r="101" spans="3:8" x14ac:dyDescent="0.3">
      <c r="C101" s="499"/>
      <c r="D101" s="499"/>
      <c r="G101" s="499"/>
      <c r="H101" s="499"/>
    </row>
    <row r="102" spans="3:8" x14ac:dyDescent="0.3">
      <c r="C102" s="499"/>
      <c r="D102" s="499"/>
      <c r="G102" s="499"/>
      <c r="H102" s="499"/>
    </row>
    <row r="103" spans="3:8" x14ac:dyDescent="0.3">
      <c r="C103" s="499"/>
      <c r="D103" s="499"/>
      <c r="G103" s="499"/>
      <c r="H103" s="499"/>
    </row>
    <row r="104" spans="3:8" x14ac:dyDescent="0.3">
      <c r="C104" s="499"/>
      <c r="D104" s="499"/>
      <c r="G104" s="499"/>
      <c r="H104" s="499"/>
    </row>
    <row r="105" spans="3:8" x14ac:dyDescent="0.3">
      <c r="C105" s="499"/>
      <c r="D105" s="499"/>
      <c r="G105" s="499"/>
      <c r="H105" s="499"/>
    </row>
    <row r="106" spans="3:8" x14ac:dyDescent="0.3">
      <c r="C106" s="499"/>
      <c r="D106" s="499"/>
      <c r="G106" s="499"/>
      <c r="H106" s="499"/>
    </row>
    <row r="107" spans="3:8" x14ac:dyDescent="0.3">
      <c r="C107" s="499"/>
      <c r="D107" s="499"/>
      <c r="G107" s="499"/>
      <c r="H107" s="499"/>
    </row>
    <row r="108" spans="3:8" x14ac:dyDescent="0.3">
      <c r="C108" s="499"/>
      <c r="D108" s="499"/>
      <c r="G108" s="499"/>
      <c r="H108" s="499"/>
    </row>
    <row r="109" spans="3:8" x14ac:dyDescent="0.3">
      <c r="C109" s="499"/>
      <c r="D109" s="499"/>
      <c r="G109" s="499"/>
      <c r="H109" s="499"/>
    </row>
    <row r="110" spans="3:8" x14ac:dyDescent="0.3">
      <c r="C110" s="499"/>
      <c r="D110" s="499"/>
      <c r="G110" s="499"/>
      <c r="H110" s="499"/>
    </row>
    <row r="111" spans="3:8" x14ac:dyDescent="0.3">
      <c r="C111" s="499"/>
      <c r="D111" s="499"/>
      <c r="G111" s="499"/>
      <c r="H111" s="499"/>
    </row>
    <row r="112" spans="3:8" x14ac:dyDescent="0.3">
      <c r="C112" s="499"/>
      <c r="D112" s="499"/>
      <c r="G112" s="499"/>
      <c r="H112" s="499"/>
    </row>
    <row r="113" spans="3:8" x14ac:dyDescent="0.3">
      <c r="C113" s="499"/>
      <c r="D113" s="499"/>
      <c r="G113" s="499"/>
      <c r="H113" s="499"/>
    </row>
    <row r="114" spans="3:8" x14ac:dyDescent="0.3">
      <c r="C114" s="499"/>
      <c r="D114" s="499"/>
      <c r="G114" s="499"/>
      <c r="H114" s="499"/>
    </row>
    <row r="115" spans="3:8" x14ac:dyDescent="0.3">
      <c r="C115" s="499"/>
      <c r="D115" s="499"/>
      <c r="G115" s="499"/>
      <c r="H115" s="499"/>
    </row>
    <row r="116" spans="3:8" x14ac:dyDescent="0.3">
      <c r="C116" s="499"/>
      <c r="D116" s="499"/>
      <c r="G116" s="499"/>
      <c r="H116" s="499"/>
    </row>
    <row r="117" spans="3:8" x14ac:dyDescent="0.3">
      <c r="C117" s="499"/>
      <c r="D117" s="499"/>
      <c r="G117" s="499"/>
      <c r="H117" s="499"/>
    </row>
    <row r="118" spans="3:8" x14ac:dyDescent="0.3">
      <c r="C118" s="499"/>
      <c r="D118" s="499"/>
      <c r="G118" s="499"/>
      <c r="H118" s="499"/>
    </row>
    <row r="119" spans="3:8" x14ac:dyDescent="0.3">
      <c r="C119" s="499"/>
      <c r="D119" s="499"/>
      <c r="G119" s="499"/>
      <c r="H119" s="499"/>
    </row>
    <row r="120" spans="3:8" x14ac:dyDescent="0.3">
      <c r="C120" s="499"/>
      <c r="D120" s="499"/>
      <c r="G120" s="499"/>
      <c r="H120" s="499"/>
    </row>
    <row r="121" spans="3:8" x14ac:dyDescent="0.3">
      <c r="C121" s="499"/>
      <c r="D121" s="499"/>
      <c r="G121" s="499"/>
      <c r="H121" s="499"/>
    </row>
    <row r="122" spans="3:8" x14ac:dyDescent="0.3">
      <c r="C122" s="499"/>
      <c r="D122" s="499"/>
      <c r="G122" s="499"/>
      <c r="H122" s="499"/>
    </row>
    <row r="123" spans="3:8" x14ac:dyDescent="0.3">
      <c r="C123" s="499"/>
      <c r="D123" s="499"/>
      <c r="G123" s="499"/>
      <c r="H123" s="499"/>
    </row>
    <row r="124" spans="3:8" x14ac:dyDescent="0.3">
      <c r="C124" s="499"/>
      <c r="D124" s="499"/>
      <c r="G124" s="499"/>
      <c r="H124" s="499"/>
    </row>
    <row r="125" spans="3:8" x14ac:dyDescent="0.3">
      <c r="C125" s="499"/>
      <c r="D125" s="499"/>
      <c r="G125" s="499"/>
      <c r="H125" s="499"/>
    </row>
    <row r="126" spans="3:8" x14ac:dyDescent="0.3">
      <c r="C126" s="499"/>
      <c r="D126" s="499"/>
      <c r="G126" s="499"/>
      <c r="H126" s="499"/>
    </row>
    <row r="127" spans="3:8" x14ac:dyDescent="0.3">
      <c r="C127" s="499"/>
      <c r="D127" s="499"/>
      <c r="G127" s="499"/>
      <c r="H127" s="499"/>
    </row>
    <row r="128" spans="3:8" x14ac:dyDescent="0.3">
      <c r="C128" s="499"/>
      <c r="D128" s="499"/>
      <c r="G128" s="499"/>
      <c r="H128" s="499"/>
    </row>
    <row r="129" spans="3:8" x14ac:dyDescent="0.3">
      <c r="C129" s="499"/>
      <c r="D129" s="499"/>
      <c r="G129" s="499"/>
      <c r="H129" s="499"/>
    </row>
    <row r="130" spans="3:8" x14ac:dyDescent="0.3">
      <c r="C130" s="499"/>
      <c r="D130" s="499"/>
      <c r="G130" s="499"/>
      <c r="H130" s="499"/>
    </row>
    <row r="131" spans="3:8" x14ac:dyDescent="0.3">
      <c r="C131" s="499"/>
      <c r="D131" s="499"/>
      <c r="G131" s="499"/>
      <c r="H131" s="499"/>
    </row>
    <row r="132" spans="3:8" x14ac:dyDescent="0.3">
      <c r="C132" s="499"/>
      <c r="D132" s="499"/>
      <c r="G132" s="499"/>
      <c r="H132" s="499"/>
    </row>
    <row r="133" spans="3:8" x14ac:dyDescent="0.3">
      <c r="C133" s="499"/>
      <c r="D133" s="499"/>
      <c r="G133" s="499"/>
      <c r="H133" s="499"/>
    </row>
    <row r="134" spans="3:8" x14ac:dyDescent="0.3">
      <c r="C134" s="499"/>
      <c r="D134" s="499"/>
      <c r="G134" s="499"/>
      <c r="H134" s="499"/>
    </row>
    <row r="135" spans="3:8" x14ac:dyDescent="0.3">
      <c r="C135" s="499"/>
      <c r="D135" s="499"/>
      <c r="G135" s="499"/>
      <c r="H135" s="499"/>
    </row>
    <row r="136" spans="3:8" x14ac:dyDescent="0.3">
      <c r="C136" s="499"/>
      <c r="D136" s="499"/>
      <c r="G136" s="499"/>
      <c r="H136" s="499"/>
    </row>
    <row r="137" spans="3:8" x14ac:dyDescent="0.3">
      <c r="C137" s="499"/>
      <c r="D137" s="499"/>
      <c r="G137" s="499"/>
      <c r="H137" s="499"/>
    </row>
    <row r="138" spans="3:8" x14ac:dyDescent="0.3">
      <c r="C138" s="499"/>
      <c r="D138" s="499"/>
      <c r="G138" s="499"/>
      <c r="H138" s="499"/>
    </row>
    <row r="139" spans="3:8" x14ac:dyDescent="0.3">
      <c r="C139" s="499"/>
      <c r="D139" s="499"/>
      <c r="G139" s="499"/>
      <c r="H139" s="499"/>
    </row>
  </sheetData>
  <mergeCells count="22">
    <mergeCell ref="A3:L3"/>
    <mergeCell ref="A2:L2"/>
    <mergeCell ref="A1:L1"/>
    <mergeCell ref="A9:L9"/>
    <mergeCell ref="A15:L15"/>
    <mergeCell ref="A12:L12"/>
    <mergeCell ref="A63:L63"/>
    <mergeCell ref="A18:L18"/>
    <mergeCell ref="A45:L45"/>
    <mergeCell ref="A60:L60"/>
    <mergeCell ref="A21:L21"/>
    <mergeCell ref="A42:L42"/>
    <mergeCell ref="A33:L33"/>
    <mergeCell ref="A30:L30"/>
    <mergeCell ref="A51:L51"/>
    <mergeCell ref="A24:L24"/>
    <mergeCell ref="A57:L57"/>
    <mergeCell ref="A27:L27"/>
    <mergeCell ref="A36:L36"/>
    <mergeCell ref="A39:L39"/>
    <mergeCell ref="A48:L48"/>
    <mergeCell ref="A54:L54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workbookViewId="0">
      <selection sqref="A1:O1"/>
    </sheetView>
  </sheetViews>
  <sheetFormatPr defaultRowHeight="15" x14ac:dyDescent="0.3"/>
  <cols>
    <col min="1" max="1" width="45.7109375" style="395" customWidth="1"/>
    <col min="2" max="2" width="29.7109375" style="504" customWidth="1"/>
    <col min="3" max="3" width="1.42578125" style="504" customWidth="1"/>
    <col min="4" max="4" width="10.140625" style="505" bestFit="1" customWidth="1"/>
    <col min="5" max="6" width="10.140625" style="506" bestFit="1" customWidth="1"/>
    <col min="7" max="7" width="14.28515625" style="507" bestFit="1" customWidth="1"/>
    <col min="8" max="8" width="1.42578125" style="505" customWidth="1"/>
    <col min="9" max="9" width="10.140625" style="505" bestFit="1" customWidth="1"/>
    <col min="10" max="11" width="10.140625" style="506" bestFit="1" customWidth="1"/>
    <col min="12" max="12" width="13.140625" style="507" bestFit="1" customWidth="1"/>
    <col min="13" max="13" width="1.5703125" style="508" customWidth="1"/>
    <col min="14" max="14" width="18.5703125" style="506" customWidth="1"/>
    <col min="15" max="15" width="21.140625" style="506" customWidth="1"/>
    <col min="16" max="256" width="9.140625" style="503"/>
    <col min="257" max="257" width="35.28515625" style="503" customWidth="1"/>
    <col min="258" max="258" width="29.7109375" style="503" customWidth="1"/>
    <col min="259" max="259" width="1.42578125" style="503" customWidth="1"/>
    <col min="260" max="262" width="10.140625" style="503" bestFit="1" customWidth="1"/>
    <col min="263" max="263" width="14.28515625" style="503" bestFit="1" customWidth="1"/>
    <col min="264" max="264" width="1.42578125" style="503" customWidth="1"/>
    <col min="265" max="267" width="10.140625" style="503" bestFit="1" customWidth="1"/>
    <col min="268" max="268" width="13.140625" style="503" bestFit="1" customWidth="1"/>
    <col min="269" max="269" width="1.5703125" style="503" customWidth="1"/>
    <col min="270" max="270" width="15.7109375" style="503" bestFit="1" customWidth="1"/>
    <col min="271" max="271" width="20.42578125" style="503" customWidth="1"/>
    <col min="272" max="512" width="9.140625" style="503"/>
    <col min="513" max="513" width="35.28515625" style="503" customWidth="1"/>
    <col min="514" max="514" width="29.7109375" style="503" customWidth="1"/>
    <col min="515" max="515" width="1.42578125" style="503" customWidth="1"/>
    <col min="516" max="518" width="10.140625" style="503" bestFit="1" customWidth="1"/>
    <col min="519" max="519" width="14.28515625" style="503" bestFit="1" customWidth="1"/>
    <col min="520" max="520" width="1.42578125" style="503" customWidth="1"/>
    <col min="521" max="523" width="10.140625" style="503" bestFit="1" customWidth="1"/>
    <col min="524" max="524" width="13.140625" style="503" bestFit="1" customWidth="1"/>
    <col min="525" max="525" width="1.5703125" style="503" customWidth="1"/>
    <col min="526" max="526" width="15.7109375" style="503" bestFit="1" customWidth="1"/>
    <col min="527" max="527" width="20.42578125" style="503" customWidth="1"/>
    <col min="528" max="768" width="9.140625" style="503"/>
    <col min="769" max="769" width="35.28515625" style="503" customWidth="1"/>
    <col min="770" max="770" width="29.7109375" style="503" customWidth="1"/>
    <col min="771" max="771" width="1.42578125" style="503" customWidth="1"/>
    <col min="772" max="774" width="10.140625" style="503" bestFit="1" customWidth="1"/>
    <col min="775" max="775" width="14.28515625" style="503" bestFit="1" customWidth="1"/>
    <col min="776" max="776" width="1.42578125" style="503" customWidth="1"/>
    <col min="777" max="779" width="10.140625" style="503" bestFit="1" customWidth="1"/>
    <col min="780" max="780" width="13.140625" style="503" bestFit="1" customWidth="1"/>
    <col min="781" max="781" width="1.5703125" style="503" customWidth="1"/>
    <col min="782" max="782" width="15.7109375" style="503" bestFit="1" customWidth="1"/>
    <col min="783" max="783" width="20.42578125" style="503" customWidth="1"/>
    <col min="784" max="1024" width="9.140625" style="503"/>
    <col min="1025" max="1025" width="35.28515625" style="503" customWidth="1"/>
    <col min="1026" max="1026" width="29.7109375" style="503" customWidth="1"/>
    <col min="1027" max="1027" width="1.42578125" style="503" customWidth="1"/>
    <col min="1028" max="1030" width="10.140625" style="503" bestFit="1" customWidth="1"/>
    <col min="1031" max="1031" width="14.28515625" style="503" bestFit="1" customWidth="1"/>
    <col min="1032" max="1032" width="1.42578125" style="503" customWidth="1"/>
    <col min="1033" max="1035" width="10.140625" style="503" bestFit="1" customWidth="1"/>
    <col min="1036" max="1036" width="13.140625" style="503" bestFit="1" customWidth="1"/>
    <col min="1037" max="1037" width="1.5703125" style="503" customWidth="1"/>
    <col min="1038" max="1038" width="15.7109375" style="503" bestFit="1" customWidth="1"/>
    <col min="1039" max="1039" width="20.42578125" style="503" customWidth="1"/>
    <col min="1040" max="1280" width="9.140625" style="503"/>
    <col min="1281" max="1281" width="35.28515625" style="503" customWidth="1"/>
    <col min="1282" max="1282" width="29.7109375" style="503" customWidth="1"/>
    <col min="1283" max="1283" width="1.42578125" style="503" customWidth="1"/>
    <col min="1284" max="1286" width="10.140625" style="503" bestFit="1" customWidth="1"/>
    <col min="1287" max="1287" width="14.28515625" style="503" bestFit="1" customWidth="1"/>
    <col min="1288" max="1288" width="1.42578125" style="503" customWidth="1"/>
    <col min="1289" max="1291" width="10.140625" style="503" bestFit="1" customWidth="1"/>
    <col min="1292" max="1292" width="13.140625" style="503" bestFit="1" customWidth="1"/>
    <col min="1293" max="1293" width="1.5703125" style="503" customWidth="1"/>
    <col min="1294" max="1294" width="15.7109375" style="503" bestFit="1" customWidth="1"/>
    <col min="1295" max="1295" width="20.42578125" style="503" customWidth="1"/>
    <col min="1296" max="1536" width="9.140625" style="503"/>
    <col min="1537" max="1537" width="35.28515625" style="503" customWidth="1"/>
    <col min="1538" max="1538" width="29.7109375" style="503" customWidth="1"/>
    <col min="1539" max="1539" width="1.42578125" style="503" customWidth="1"/>
    <col min="1540" max="1542" width="10.140625" style="503" bestFit="1" customWidth="1"/>
    <col min="1543" max="1543" width="14.28515625" style="503" bestFit="1" customWidth="1"/>
    <col min="1544" max="1544" width="1.42578125" style="503" customWidth="1"/>
    <col min="1545" max="1547" width="10.140625" style="503" bestFit="1" customWidth="1"/>
    <col min="1548" max="1548" width="13.140625" style="503" bestFit="1" customWidth="1"/>
    <col min="1549" max="1549" width="1.5703125" style="503" customWidth="1"/>
    <col min="1550" max="1550" width="15.7109375" style="503" bestFit="1" customWidth="1"/>
    <col min="1551" max="1551" width="20.42578125" style="503" customWidth="1"/>
    <col min="1552" max="1792" width="9.140625" style="503"/>
    <col min="1793" max="1793" width="35.28515625" style="503" customWidth="1"/>
    <col min="1794" max="1794" width="29.7109375" style="503" customWidth="1"/>
    <col min="1795" max="1795" width="1.42578125" style="503" customWidth="1"/>
    <col min="1796" max="1798" width="10.140625" style="503" bestFit="1" customWidth="1"/>
    <col min="1799" max="1799" width="14.28515625" style="503" bestFit="1" customWidth="1"/>
    <col min="1800" max="1800" width="1.42578125" style="503" customWidth="1"/>
    <col min="1801" max="1803" width="10.140625" style="503" bestFit="1" customWidth="1"/>
    <col min="1804" max="1804" width="13.140625" style="503" bestFit="1" customWidth="1"/>
    <col min="1805" max="1805" width="1.5703125" style="503" customWidth="1"/>
    <col min="1806" max="1806" width="15.7109375" style="503" bestFit="1" customWidth="1"/>
    <col min="1807" max="1807" width="20.42578125" style="503" customWidth="1"/>
    <col min="1808" max="2048" width="9.140625" style="503"/>
    <col min="2049" max="2049" width="35.28515625" style="503" customWidth="1"/>
    <col min="2050" max="2050" width="29.7109375" style="503" customWidth="1"/>
    <col min="2051" max="2051" width="1.42578125" style="503" customWidth="1"/>
    <col min="2052" max="2054" width="10.140625" style="503" bestFit="1" customWidth="1"/>
    <col min="2055" max="2055" width="14.28515625" style="503" bestFit="1" customWidth="1"/>
    <col min="2056" max="2056" width="1.42578125" style="503" customWidth="1"/>
    <col min="2057" max="2059" width="10.140625" style="503" bestFit="1" customWidth="1"/>
    <col min="2060" max="2060" width="13.140625" style="503" bestFit="1" customWidth="1"/>
    <col min="2061" max="2061" width="1.5703125" style="503" customWidth="1"/>
    <col min="2062" max="2062" width="15.7109375" style="503" bestFit="1" customWidth="1"/>
    <col min="2063" max="2063" width="20.42578125" style="503" customWidth="1"/>
    <col min="2064" max="2304" width="9.140625" style="503"/>
    <col min="2305" max="2305" width="35.28515625" style="503" customWidth="1"/>
    <col min="2306" max="2306" width="29.7109375" style="503" customWidth="1"/>
    <col min="2307" max="2307" width="1.42578125" style="503" customWidth="1"/>
    <col min="2308" max="2310" width="10.140625" style="503" bestFit="1" customWidth="1"/>
    <col min="2311" max="2311" width="14.28515625" style="503" bestFit="1" customWidth="1"/>
    <col min="2312" max="2312" width="1.42578125" style="503" customWidth="1"/>
    <col min="2313" max="2315" width="10.140625" style="503" bestFit="1" customWidth="1"/>
    <col min="2316" max="2316" width="13.140625" style="503" bestFit="1" customWidth="1"/>
    <col min="2317" max="2317" width="1.5703125" style="503" customWidth="1"/>
    <col min="2318" max="2318" width="15.7109375" style="503" bestFit="1" customWidth="1"/>
    <col min="2319" max="2319" width="20.42578125" style="503" customWidth="1"/>
    <col min="2320" max="2560" width="9.140625" style="503"/>
    <col min="2561" max="2561" width="35.28515625" style="503" customWidth="1"/>
    <col min="2562" max="2562" width="29.7109375" style="503" customWidth="1"/>
    <col min="2563" max="2563" width="1.42578125" style="503" customWidth="1"/>
    <col min="2564" max="2566" width="10.140625" style="503" bestFit="1" customWidth="1"/>
    <col min="2567" max="2567" width="14.28515625" style="503" bestFit="1" customWidth="1"/>
    <col min="2568" max="2568" width="1.42578125" style="503" customWidth="1"/>
    <col min="2569" max="2571" width="10.140625" style="503" bestFit="1" customWidth="1"/>
    <col min="2572" max="2572" width="13.140625" style="503" bestFit="1" customWidth="1"/>
    <col min="2573" max="2573" width="1.5703125" style="503" customWidth="1"/>
    <col min="2574" max="2574" width="15.7109375" style="503" bestFit="1" customWidth="1"/>
    <col min="2575" max="2575" width="20.42578125" style="503" customWidth="1"/>
    <col min="2576" max="2816" width="9.140625" style="503"/>
    <col min="2817" max="2817" width="35.28515625" style="503" customWidth="1"/>
    <col min="2818" max="2818" width="29.7109375" style="503" customWidth="1"/>
    <col min="2819" max="2819" width="1.42578125" style="503" customWidth="1"/>
    <col min="2820" max="2822" width="10.140625" style="503" bestFit="1" customWidth="1"/>
    <col min="2823" max="2823" width="14.28515625" style="503" bestFit="1" customWidth="1"/>
    <col min="2824" max="2824" width="1.42578125" style="503" customWidth="1"/>
    <col min="2825" max="2827" width="10.140625" style="503" bestFit="1" customWidth="1"/>
    <col min="2828" max="2828" width="13.140625" style="503" bestFit="1" customWidth="1"/>
    <col min="2829" max="2829" width="1.5703125" style="503" customWidth="1"/>
    <col min="2830" max="2830" width="15.7109375" style="503" bestFit="1" customWidth="1"/>
    <col min="2831" max="2831" width="20.42578125" style="503" customWidth="1"/>
    <col min="2832" max="3072" width="9.140625" style="503"/>
    <col min="3073" max="3073" width="35.28515625" style="503" customWidth="1"/>
    <col min="3074" max="3074" width="29.7109375" style="503" customWidth="1"/>
    <col min="3075" max="3075" width="1.42578125" style="503" customWidth="1"/>
    <col min="3076" max="3078" width="10.140625" style="503" bestFit="1" customWidth="1"/>
    <col min="3079" max="3079" width="14.28515625" style="503" bestFit="1" customWidth="1"/>
    <col min="3080" max="3080" width="1.42578125" style="503" customWidth="1"/>
    <col min="3081" max="3083" width="10.140625" style="503" bestFit="1" customWidth="1"/>
    <col min="3084" max="3084" width="13.140625" style="503" bestFit="1" customWidth="1"/>
    <col min="3085" max="3085" width="1.5703125" style="503" customWidth="1"/>
    <col min="3086" max="3086" width="15.7109375" style="503" bestFit="1" customWidth="1"/>
    <col min="3087" max="3087" width="20.42578125" style="503" customWidth="1"/>
    <col min="3088" max="3328" width="9.140625" style="503"/>
    <col min="3329" max="3329" width="35.28515625" style="503" customWidth="1"/>
    <col min="3330" max="3330" width="29.7109375" style="503" customWidth="1"/>
    <col min="3331" max="3331" width="1.42578125" style="503" customWidth="1"/>
    <col min="3332" max="3334" width="10.140625" style="503" bestFit="1" customWidth="1"/>
    <col min="3335" max="3335" width="14.28515625" style="503" bestFit="1" customWidth="1"/>
    <col min="3336" max="3336" width="1.42578125" style="503" customWidth="1"/>
    <col min="3337" max="3339" width="10.140625" style="503" bestFit="1" customWidth="1"/>
    <col min="3340" max="3340" width="13.140625" style="503" bestFit="1" customWidth="1"/>
    <col min="3341" max="3341" width="1.5703125" style="503" customWidth="1"/>
    <col min="3342" max="3342" width="15.7109375" style="503" bestFit="1" customWidth="1"/>
    <col min="3343" max="3343" width="20.42578125" style="503" customWidth="1"/>
    <col min="3344" max="3584" width="9.140625" style="503"/>
    <col min="3585" max="3585" width="35.28515625" style="503" customWidth="1"/>
    <col min="3586" max="3586" width="29.7109375" style="503" customWidth="1"/>
    <col min="3587" max="3587" width="1.42578125" style="503" customWidth="1"/>
    <col min="3588" max="3590" width="10.140625" style="503" bestFit="1" customWidth="1"/>
    <col min="3591" max="3591" width="14.28515625" style="503" bestFit="1" customWidth="1"/>
    <col min="3592" max="3592" width="1.42578125" style="503" customWidth="1"/>
    <col min="3593" max="3595" width="10.140625" style="503" bestFit="1" customWidth="1"/>
    <col min="3596" max="3596" width="13.140625" style="503" bestFit="1" customWidth="1"/>
    <col min="3597" max="3597" width="1.5703125" style="503" customWidth="1"/>
    <col min="3598" max="3598" width="15.7109375" style="503" bestFit="1" customWidth="1"/>
    <col min="3599" max="3599" width="20.42578125" style="503" customWidth="1"/>
    <col min="3600" max="3840" width="9.140625" style="503"/>
    <col min="3841" max="3841" width="35.28515625" style="503" customWidth="1"/>
    <col min="3842" max="3842" width="29.7109375" style="503" customWidth="1"/>
    <col min="3843" max="3843" width="1.42578125" style="503" customWidth="1"/>
    <col min="3844" max="3846" width="10.140625" style="503" bestFit="1" customWidth="1"/>
    <col min="3847" max="3847" width="14.28515625" style="503" bestFit="1" customWidth="1"/>
    <col min="3848" max="3848" width="1.42578125" style="503" customWidth="1"/>
    <col min="3849" max="3851" width="10.140625" style="503" bestFit="1" customWidth="1"/>
    <col min="3852" max="3852" width="13.140625" style="503" bestFit="1" customWidth="1"/>
    <col min="3853" max="3853" width="1.5703125" style="503" customWidth="1"/>
    <col min="3854" max="3854" width="15.7109375" style="503" bestFit="1" customWidth="1"/>
    <col min="3855" max="3855" width="20.42578125" style="503" customWidth="1"/>
    <col min="3856" max="4096" width="9.140625" style="503"/>
    <col min="4097" max="4097" width="35.28515625" style="503" customWidth="1"/>
    <col min="4098" max="4098" width="29.7109375" style="503" customWidth="1"/>
    <col min="4099" max="4099" width="1.42578125" style="503" customWidth="1"/>
    <col min="4100" max="4102" width="10.140625" style="503" bestFit="1" customWidth="1"/>
    <col min="4103" max="4103" width="14.28515625" style="503" bestFit="1" customWidth="1"/>
    <col min="4104" max="4104" width="1.42578125" style="503" customWidth="1"/>
    <col min="4105" max="4107" width="10.140625" style="503" bestFit="1" customWidth="1"/>
    <col min="4108" max="4108" width="13.140625" style="503" bestFit="1" customWidth="1"/>
    <col min="4109" max="4109" width="1.5703125" style="503" customWidth="1"/>
    <col min="4110" max="4110" width="15.7109375" style="503" bestFit="1" customWidth="1"/>
    <col min="4111" max="4111" width="20.42578125" style="503" customWidth="1"/>
    <col min="4112" max="4352" width="9.140625" style="503"/>
    <col min="4353" max="4353" width="35.28515625" style="503" customWidth="1"/>
    <col min="4354" max="4354" width="29.7109375" style="503" customWidth="1"/>
    <col min="4355" max="4355" width="1.42578125" style="503" customWidth="1"/>
    <col min="4356" max="4358" width="10.140625" style="503" bestFit="1" customWidth="1"/>
    <col min="4359" max="4359" width="14.28515625" style="503" bestFit="1" customWidth="1"/>
    <col min="4360" max="4360" width="1.42578125" style="503" customWidth="1"/>
    <col min="4361" max="4363" width="10.140625" style="503" bestFit="1" customWidth="1"/>
    <col min="4364" max="4364" width="13.140625" style="503" bestFit="1" customWidth="1"/>
    <col min="4365" max="4365" width="1.5703125" style="503" customWidth="1"/>
    <col min="4366" max="4366" width="15.7109375" style="503" bestFit="1" customWidth="1"/>
    <col min="4367" max="4367" width="20.42578125" style="503" customWidth="1"/>
    <col min="4368" max="4608" width="9.140625" style="503"/>
    <col min="4609" max="4609" width="35.28515625" style="503" customWidth="1"/>
    <col min="4610" max="4610" width="29.7109375" style="503" customWidth="1"/>
    <col min="4611" max="4611" width="1.42578125" style="503" customWidth="1"/>
    <col min="4612" max="4614" width="10.140625" style="503" bestFit="1" customWidth="1"/>
    <col min="4615" max="4615" width="14.28515625" style="503" bestFit="1" customWidth="1"/>
    <col min="4616" max="4616" width="1.42578125" style="503" customWidth="1"/>
    <col min="4617" max="4619" width="10.140625" style="503" bestFit="1" customWidth="1"/>
    <col min="4620" max="4620" width="13.140625" style="503" bestFit="1" customWidth="1"/>
    <col min="4621" max="4621" width="1.5703125" style="503" customWidth="1"/>
    <col min="4622" max="4622" width="15.7109375" style="503" bestFit="1" customWidth="1"/>
    <col min="4623" max="4623" width="20.42578125" style="503" customWidth="1"/>
    <col min="4624" max="4864" width="9.140625" style="503"/>
    <col min="4865" max="4865" width="35.28515625" style="503" customWidth="1"/>
    <col min="4866" max="4866" width="29.7109375" style="503" customWidth="1"/>
    <col min="4867" max="4867" width="1.42578125" style="503" customWidth="1"/>
    <col min="4868" max="4870" width="10.140625" style="503" bestFit="1" customWidth="1"/>
    <col min="4871" max="4871" width="14.28515625" style="503" bestFit="1" customWidth="1"/>
    <col min="4872" max="4872" width="1.42578125" style="503" customWidth="1"/>
    <col min="4873" max="4875" width="10.140625" style="503" bestFit="1" customWidth="1"/>
    <col min="4876" max="4876" width="13.140625" style="503" bestFit="1" customWidth="1"/>
    <col min="4877" max="4877" width="1.5703125" style="503" customWidth="1"/>
    <col min="4878" max="4878" width="15.7109375" style="503" bestFit="1" customWidth="1"/>
    <col min="4879" max="4879" width="20.42578125" style="503" customWidth="1"/>
    <col min="4880" max="5120" width="9.140625" style="503"/>
    <col min="5121" max="5121" width="35.28515625" style="503" customWidth="1"/>
    <col min="5122" max="5122" width="29.7109375" style="503" customWidth="1"/>
    <col min="5123" max="5123" width="1.42578125" style="503" customWidth="1"/>
    <col min="5124" max="5126" width="10.140625" style="503" bestFit="1" customWidth="1"/>
    <col min="5127" max="5127" width="14.28515625" style="503" bestFit="1" customWidth="1"/>
    <col min="5128" max="5128" width="1.42578125" style="503" customWidth="1"/>
    <col min="5129" max="5131" width="10.140625" style="503" bestFit="1" customWidth="1"/>
    <col min="5132" max="5132" width="13.140625" style="503" bestFit="1" customWidth="1"/>
    <col min="5133" max="5133" width="1.5703125" style="503" customWidth="1"/>
    <col min="5134" max="5134" width="15.7109375" style="503" bestFit="1" customWidth="1"/>
    <col min="5135" max="5135" width="20.42578125" style="503" customWidth="1"/>
    <col min="5136" max="5376" width="9.140625" style="503"/>
    <col min="5377" max="5377" width="35.28515625" style="503" customWidth="1"/>
    <col min="5378" max="5378" width="29.7109375" style="503" customWidth="1"/>
    <col min="5379" max="5379" width="1.42578125" style="503" customWidth="1"/>
    <col min="5380" max="5382" width="10.140625" style="503" bestFit="1" customWidth="1"/>
    <col min="5383" max="5383" width="14.28515625" style="503" bestFit="1" customWidth="1"/>
    <col min="5384" max="5384" width="1.42578125" style="503" customWidth="1"/>
    <col min="5385" max="5387" width="10.140625" style="503" bestFit="1" customWidth="1"/>
    <col min="5388" max="5388" width="13.140625" style="503" bestFit="1" customWidth="1"/>
    <col min="5389" max="5389" width="1.5703125" style="503" customWidth="1"/>
    <col min="5390" max="5390" width="15.7109375" style="503" bestFit="1" customWidth="1"/>
    <col min="5391" max="5391" width="20.42578125" style="503" customWidth="1"/>
    <col min="5392" max="5632" width="9.140625" style="503"/>
    <col min="5633" max="5633" width="35.28515625" style="503" customWidth="1"/>
    <col min="5634" max="5634" width="29.7109375" style="503" customWidth="1"/>
    <col min="5635" max="5635" width="1.42578125" style="503" customWidth="1"/>
    <col min="5636" max="5638" width="10.140625" style="503" bestFit="1" customWidth="1"/>
    <col min="5639" max="5639" width="14.28515625" style="503" bestFit="1" customWidth="1"/>
    <col min="5640" max="5640" width="1.42578125" style="503" customWidth="1"/>
    <col min="5641" max="5643" width="10.140625" style="503" bestFit="1" customWidth="1"/>
    <col min="5644" max="5644" width="13.140625" style="503" bestFit="1" customWidth="1"/>
    <col min="5645" max="5645" width="1.5703125" style="503" customWidth="1"/>
    <col min="5646" max="5646" width="15.7109375" style="503" bestFit="1" customWidth="1"/>
    <col min="5647" max="5647" width="20.42578125" style="503" customWidth="1"/>
    <col min="5648" max="5888" width="9.140625" style="503"/>
    <col min="5889" max="5889" width="35.28515625" style="503" customWidth="1"/>
    <col min="5890" max="5890" width="29.7109375" style="503" customWidth="1"/>
    <col min="5891" max="5891" width="1.42578125" style="503" customWidth="1"/>
    <col min="5892" max="5894" width="10.140625" style="503" bestFit="1" customWidth="1"/>
    <col min="5895" max="5895" width="14.28515625" style="503" bestFit="1" customWidth="1"/>
    <col min="5896" max="5896" width="1.42578125" style="503" customWidth="1"/>
    <col min="5897" max="5899" width="10.140625" style="503" bestFit="1" customWidth="1"/>
    <col min="5900" max="5900" width="13.140625" style="503" bestFit="1" customWidth="1"/>
    <col min="5901" max="5901" width="1.5703125" style="503" customWidth="1"/>
    <col min="5902" max="5902" width="15.7109375" style="503" bestFit="1" customWidth="1"/>
    <col min="5903" max="5903" width="20.42578125" style="503" customWidth="1"/>
    <col min="5904" max="6144" width="9.140625" style="503"/>
    <col min="6145" max="6145" width="35.28515625" style="503" customWidth="1"/>
    <col min="6146" max="6146" width="29.7109375" style="503" customWidth="1"/>
    <col min="6147" max="6147" width="1.42578125" style="503" customWidth="1"/>
    <col min="6148" max="6150" width="10.140625" style="503" bestFit="1" customWidth="1"/>
    <col min="6151" max="6151" width="14.28515625" style="503" bestFit="1" customWidth="1"/>
    <col min="6152" max="6152" width="1.42578125" style="503" customWidth="1"/>
    <col min="6153" max="6155" width="10.140625" style="503" bestFit="1" customWidth="1"/>
    <col min="6156" max="6156" width="13.140625" style="503" bestFit="1" customWidth="1"/>
    <col min="6157" max="6157" width="1.5703125" style="503" customWidth="1"/>
    <col min="6158" max="6158" width="15.7109375" style="503" bestFit="1" customWidth="1"/>
    <col min="6159" max="6159" width="20.42578125" style="503" customWidth="1"/>
    <col min="6160" max="6400" width="9.140625" style="503"/>
    <col min="6401" max="6401" width="35.28515625" style="503" customWidth="1"/>
    <col min="6402" max="6402" width="29.7109375" style="503" customWidth="1"/>
    <col min="6403" max="6403" width="1.42578125" style="503" customWidth="1"/>
    <col min="6404" max="6406" width="10.140625" style="503" bestFit="1" customWidth="1"/>
    <col min="6407" max="6407" width="14.28515625" style="503" bestFit="1" customWidth="1"/>
    <col min="6408" max="6408" width="1.42578125" style="503" customWidth="1"/>
    <col min="6409" max="6411" width="10.140625" style="503" bestFit="1" customWidth="1"/>
    <col min="6412" max="6412" width="13.140625" style="503" bestFit="1" customWidth="1"/>
    <col min="6413" max="6413" width="1.5703125" style="503" customWidth="1"/>
    <col min="6414" max="6414" width="15.7109375" style="503" bestFit="1" customWidth="1"/>
    <col min="6415" max="6415" width="20.42578125" style="503" customWidth="1"/>
    <col min="6416" max="6656" width="9.140625" style="503"/>
    <col min="6657" max="6657" width="35.28515625" style="503" customWidth="1"/>
    <col min="6658" max="6658" width="29.7109375" style="503" customWidth="1"/>
    <col min="6659" max="6659" width="1.42578125" style="503" customWidth="1"/>
    <col min="6660" max="6662" width="10.140625" style="503" bestFit="1" customWidth="1"/>
    <col min="6663" max="6663" width="14.28515625" style="503" bestFit="1" customWidth="1"/>
    <col min="6664" max="6664" width="1.42578125" style="503" customWidth="1"/>
    <col min="6665" max="6667" width="10.140625" style="503" bestFit="1" customWidth="1"/>
    <col min="6668" max="6668" width="13.140625" style="503" bestFit="1" customWidth="1"/>
    <col min="6669" max="6669" width="1.5703125" style="503" customWidth="1"/>
    <col min="6670" max="6670" width="15.7109375" style="503" bestFit="1" customWidth="1"/>
    <col min="6671" max="6671" width="20.42578125" style="503" customWidth="1"/>
    <col min="6672" max="6912" width="9.140625" style="503"/>
    <col min="6913" max="6913" width="35.28515625" style="503" customWidth="1"/>
    <col min="6914" max="6914" width="29.7109375" style="503" customWidth="1"/>
    <col min="6915" max="6915" width="1.42578125" style="503" customWidth="1"/>
    <col min="6916" max="6918" width="10.140625" style="503" bestFit="1" customWidth="1"/>
    <col min="6919" max="6919" width="14.28515625" style="503" bestFit="1" customWidth="1"/>
    <col min="6920" max="6920" width="1.42578125" style="503" customWidth="1"/>
    <col min="6921" max="6923" width="10.140625" style="503" bestFit="1" customWidth="1"/>
    <col min="6924" max="6924" width="13.140625" style="503" bestFit="1" customWidth="1"/>
    <col min="6925" max="6925" width="1.5703125" style="503" customWidth="1"/>
    <col min="6926" max="6926" width="15.7109375" style="503" bestFit="1" customWidth="1"/>
    <col min="6927" max="6927" width="20.42578125" style="503" customWidth="1"/>
    <col min="6928" max="7168" width="9.140625" style="503"/>
    <col min="7169" max="7169" width="35.28515625" style="503" customWidth="1"/>
    <col min="7170" max="7170" width="29.7109375" style="503" customWidth="1"/>
    <col min="7171" max="7171" width="1.42578125" style="503" customWidth="1"/>
    <col min="7172" max="7174" width="10.140625" style="503" bestFit="1" customWidth="1"/>
    <col min="7175" max="7175" width="14.28515625" style="503" bestFit="1" customWidth="1"/>
    <col min="7176" max="7176" width="1.42578125" style="503" customWidth="1"/>
    <col min="7177" max="7179" width="10.140625" style="503" bestFit="1" customWidth="1"/>
    <col min="7180" max="7180" width="13.140625" style="503" bestFit="1" customWidth="1"/>
    <col min="7181" max="7181" width="1.5703125" style="503" customWidth="1"/>
    <col min="7182" max="7182" width="15.7109375" style="503" bestFit="1" customWidth="1"/>
    <col min="7183" max="7183" width="20.42578125" style="503" customWidth="1"/>
    <col min="7184" max="7424" width="9.140625" style="503"/>
    <col min="7425" max="7425" width="35.28515625" style="503" customWidth="1"/>
    <col min="7426" max="7426" width="29.7109375" style="503" customWidth="1"/>
    <col min="7427" max="7427" width="1.42578125" style="503" customWidth="1"/>
    <col min="7428" max="7430" width="10.140625" style="503" bestFit="1" customWidth="1"/>
    <col min="7431" max="7431" width="14.28515625" style="503" bestFit="1" customWidth="1"/>
    <col min="7432" max="7432" width="1.42578125" style="503" customWidth="1"/>
    <col min="7433" max="7435" width="10.140625" style="503" bestFit="1" customWidth="1"/>
    <col min="7436" max="7436" width="13.140625" style="503" bestFit="1" customWidth="1"/>
    <col min="7437" max="7437" width="1.5703125" style="503" customWidth="1"/>
    <col min="7438" max="7438" width="15.7109375" style="503" bestFit="1" customWidth="1"/>
    <col min="7439" max="7439" width="20.42578125" style="503" customWidth="1"/>
    <col min="7440" max="7680" width="9.140625" style="503"/>
    <col min="7681" max="7681" width="35.28515625" style="503" customWidth="1"/>
    <col min="7682" max="7682" width="29.7109375" style="503" customWidth="1"/>
    <col min="7683" max="7683" width="1.42578125" style="503" customWidth="1"/>
    <col min="7684" max="7686" width="10.140625" style="503" bestFit="1" customWidth="1"/>
    <col min="7687" max="7687" width="14.28515625" style="503" bestFit="1" customWidth="1"/>
    <col min="7688" max="7688" width="1.42578125" style="503" customWidth="1"/>
    <col min="7689" max="7691" width="10.140625" style="503" bestFit="1" customWidth="1"/>
    <col min="7692" max="7692" width="13.140625" style="503" bestFit="1" customWidth="1"/>
    <col min="7693" max="7693" width="1.5703125" style="503" customWidth="1"/>
    <col min="7694" max="7694" width="15.7109375" style="503" bestFit="1" customWidth="1"/>
    <col min="7695" max="7695" width="20.42578125" style="503" customWidth="1"/>
    <col min="7696" max="7936" width="9.140625" style="503"/>
    <col min="7937" max="7937" width="35.28515625" style="503" customWidth="1"/>
    <col min="7938" max="7938" width="29.7109375" style="503" customWidth="1"/>
    <col min="7939" max="7939" width="1.42578125" style="503" customWidth="1"/>
    <col min="7940" max="7942" width="10.140625" style="503" bestFit="1" customWidth="1"/>
    <col min="7943" max="7943" width="14.28515625" style="503" bestFit="1" customWidth="1"/>
    <col min="7944" max="7944" width="1.42578125" style="503" customWidth="1"/>
    <col min="7945" max="7947" width="10.140625" style="503" bestFit="1" customWidth="1"/>
    <col min="7948" max="7948" width="13.140625" style="503" bestFit="1" customWidth="1"/>
    <col min="7949" max="7949" width="1.5703125" style="503" customWidth="1"/>
    <col min="7950" max="7950" width="15.7109375" style="503" bestFit="1" customWidth="1"/>
    <col min="7951" max="7951" width="20.42578125" style="503" customWidth="1"/>
    <col min="7952" max="8192" width="9.140625" style="503"/>
    <col min="8193" max="8193" width="35.28515625" style="503" customWidth="1"/>
    <col min="8194" max="8194" width="29.7109375" style="503" customWidth="1"/>
    <col min="8195" max="8195" width="1.42578125" style="503" customWidth="1"/>
    <col min="8196" max="8198" width="10.140625" style="503" bestFit="1" customWidth="1"/>
    <col min="8199" max="8199" width="14.28515625" style="503" bestFit="1" customWidth="1"/>
    <col min="8200" max="8200" width="1.42578125" style="503" customWidth="1"/>
    <col min="8201" max="8203" width="10.140625" style="503" bestFit="1" customWidth="1"/>
    <col min="8204" max="8204" width="13.140625" style="503" bestFit="1" customWidth="1"/>
    <col min="8205" max="8205" width="1.5703125" style="503" customWidth="1"/>
    <col min="8206" max="8206" width="15.7109375" style="503" bestFit="1" customWidth="1"/>
    <col min="8207" max="8207" width="20.42578125" style="503" customWidth="1"/>
    <col min="8208" max="8448" width="9.140625" style="503"/>
    <col min="8449" max="8449" width="35.28515625" style="503" customWidth="1"/>
    <col min="8450" max="8450" width="29.7109375" style="503" customWidth="1"/>
    <col min="8451" max="8451" width="1.42578125" style="503" customWidth="1"/>
    <col min="8452" max="8454" width="10.140625" style="503" bestFit="1" customWidth="1"/>
    <col min="8455" max="8455" width="14.28515625" style="503" bestFit="1" customWidth="1"/>
    <col min="8456" max="8456" width="1.42578125" style="503" customWidth="1"/>
    <col min="8457" max="8459" width="10.140625" style="503" bestFit="1" customWidth="1"/>
    <col min="8460" max="8460" width="13.140625" style="503" bestFit="1" customWidth="1"/>
    <col min="8461" max="8461" width="1.5703125" style="503" customWidth="1"/>
    <col min="8462" max="8462" width="15.7109375" style="503" bestFit="1" customWidth="1"/>
    <col min="8463" max="8463" width="20.42578125" style="503" customWidth="1"/>
    <col min="8464" max="8704" width="9.140625" style="503"/>
    <col min="8705" max="8705" width="35.28515625" style="503" customWidth="1"/>
    <col min="8706" max="8706" width="29.7109375" style="503" customWidth="1"/>
    <col min="8707" max="8707" width="1.42578125" style="503" customWidth="1"/>
    <col min="8708" max="8710" width="10.140625" style="503" bestFit="1" customWidth="1"/>
    <col min="8711" max="8711" width="14.28515625" style="503" bestFit="1" customWidth="1"/>
    <col min="8712" max="8712" width="1.42578125" style="503" customWidth="1"/>
    <col min="8713" max="8715" width="10.140625" style="503" bestFit="1" customWidth="1"/>
    <col min="8716" max="8716" width="13.140625" style="503" bestFit="1" customWidth="1"/>
    <col min="8717" max="8717" width="1.5703125" style="503" customWidth="1"/>
    <col min="8718" max="8718" width="15.7109375" style="503" bestFit="1" customWidth="1"/>
    <col min="8719" max="8719" width="20.42578125" style="503" customWidth="1"/>
    <col min="8720" max="8960" width="9.140625" style="503"/>
    <col min="8961" max="8961" width="35.28515625" style="503" customWidth="1"/>
    <col min="8962" max="8962" width="29.7109375" style="503" customWidth="1"/>
    <col min="8963" max="8963" width="1.42578125" style="503" customWidth="1"/>
    <col min="8964" max="8966" width="10.140625" style="503" bestFit="1" customWidth="1"/>
    <col min="8967" max="8967" width="14.28515625" style="503" bestFit="1" customWidth="1"/>
    <col min="8968" max="8968" width="1.42578125" style="503" customWidth="1"/>
    <col min="8969" max="8971" width="10.140625" style="503" bestFit="1" customWidth="1"/>
    <col min="8972" max="8972" width="13.140625" style="503" bestFit="1" customWidth="1"/>
    <col min="8973" max="8973" width="1.5703125" style="503" customWidth="1"/>
    <col min="8974" max="8974" width="15.7109375" style="503" bestFit="1" customWidth="1"/>
    <col min="8975" max="8975" width="20.42578125" style="503" customWidth="1"/>
    <col min="8976" max="9216" width="9.140625" style="503"/>
    <col min="9217" max="9217" width="35.28515625" style="503" customWidth="1"/>
    <col min="9218" max="9218" width="29.7109375" style="503" customWidth="1"/>
    <col min="9219" max="9219" width="1.42578125" style="503" customWidth="1"/>
    <col min="9220" max="9222" width="10.140625" style="503" bestFit="1" customWidth="1"/>
    <col min="9223" max="9223" width="14.28515625" style="503" bestFit="1" customWidth="1"/>
    <col min="9224" max="9224" width="1.42578125" style="503" customWidth="1"/>
    <col min="9225" max="9227" width="10.140625" style="503" bestFit="1" customWidth="1"/>
    <col min="9228" max="9228" width="13.140625" style="503" bestFit="1" customWidth="1"/>
    <col min="9229" max="9229" width="1.5703125" style="503" customWidth="1"/>
    <col min="9230" max="9230" width="15.7109375" style="503" bestFit="1" customWidth="1"/>
    <col min="9231" max="9231" width="20.42578125" style="503" customWidth="1"/>
    <col min="9232" max="9472" width="9.140625" style="503"/>
    <col min="9473" max="9473" width="35.28515625" style="503" customWidth="1"/>
    <col min="9474" max="9474" width="29.7109375" style="503" customWidth="1"/>
    <col min="9475" max="9475" width="1.42578125" style="503" customWidth="1"/>
    <col min="9476" max="9478" width="10.140625" style="503" bestFit="1" customWidth="1"/>
    <col min="9479" max="9479" width="14.28515625" style="503" bestFit="1" customWidth="1"/>
    <col min="9480" max="9480" width="1.42578125" style="503" customWidth="1"/>
    <col min="9481" max="9483" width="10.140625" style="503" bestFit="1" customWidth="1"/>
    <col min="9484" max="9484" width="13.140625" style="503" bestFit="1" customWidth="1"/>
    <col min="9485" max="9485" width="1.5703125" style="503" customWidth="1"/>
    <col min="9486" max="9486" width="15.7109375" style="503" bestFit="1" customWidth="1"/>
    <col min="9487" max="9487" width="20.42578125" style="503" customWidth="1"/>
    <col min="9488" max="9728" width="9.140625" style="503"/>
    <col min="9729" max="9729" width="35.28515625" style="503" customWidth="1"/>
    <col min="9730" max="9730" width="29.7109375" style="503" customWidth="1"/>
    <col min="9731" max="9731" width="1.42578125" style="503" customWidth="1"/>
    <col min="9732" max="9734" width="10.140625" style="503" bestFit="1" customWidth="1"/>
    <col min="9735" max="9735" width="14.28515625" style="503" bestFit="1" customWidth="1"/>
    <col min="9736" max="9736" width="1.42578125" style="503" customWidth="1"/>
    <col min="9737" max="9739" width="10.140625" style="503" bestFit="1" customWidth="1"/>
    <col min="9740" max="9740" width="13.140625" style="503" bestFit="1" customWidth="1"/>
    <col min="9741" max="9741" width="1.5703125" style="503" customWidth="1"/>
    <col min="9742" max="9742" width="15.7109375" style="503" bestFit="1" customWidth="1"/>
    <col min="9743" max="9743" width="20.42578125" style="503" customWidth="1"/>
    <col min="9744" max="9984" width="9.140625" style="503"/>
    <col min="9985" max="9985" width="35.28515625" style="503" customWidth="1"/>
    <col min="9986" max="9986" width="29.7109375" style="503" customWidth="1"/>
    <col min="9987" max="9987" width="1.42578125" style="503" customWidth="1"/>
    <col min="9988" max="9990" width="10.140625" style="503" bestFit="1" customWidth="1"/>
    <col min="9991" max="9991" width="14.28515625" style="503" bestFit="1" customWidth="1"/>
    <col min="9992" max="9992" width="1.42578125" style="503" customWidth="1"/>
    <col min="9993" max="9995" width="10.140625" style="503" bestFit="1" customWidth="1"/>
    <col min="9996" max="9996" width="13.140625" style="503" bestFit="1" customWidth="1"/>
    <col min="9997" max="9997" width="1.5703125" style="503" customWidth="1"/>
    <col min="9998" max="9998" width="15.7109375" style="503" bestFit="1" customWidth="1"/>
    <col min="9999" max="9999" width="20.42578125" style="503" customWidth="1"/>
    <col min="10000" max="10240" width="9.140625" style="503"/>
    <col min="10241" max="10241" width="35.28515625" style="503" customWidth="1"/>
    <col min="10242" max="10242" width="29.7109375" style="503" customWidth="1"/>
    <col min="10243" max="10243" width="1.42578125" style="503" customWidth="1"/>
    <col min="10244" max="10246" width="10.140625" style="503" bestFit="1" customWidth="1"/>
    <col min="10247" max="10247" width="14.28515625" style="503" bestFit="1" customWidth="1"/>
    <col min="10248" max="10248" width="1.42578125" style="503" customWidth="1"/>
    <col min="10249" max="10251" width="10.140625" style="503" bestFit="1" customWidth="1"/>
    <col min="10252" max="10252" width="13.140625" style="503" bestFit="1" customWidth="1"/>
    <col min="10253" max="10253" width="1.5703125" style="503" customWidth="1"/>
    <col min="10254" max="10254" width="15.7109375" style="503" bestFit="1" customWidth="1"/>
    <col min="10255" max="10255" width="20.42578125" style="503" customWidth="1"/>
    <col min="10256" max="10496" width="9.140625" style="503"/>
    <col min="10497" max="10497" width="35.28515625" style="503" customWidth="1"/>
    <col min="10498" max="10498" width="29.7109375" style="503" customWidth="1"/>
    <col min="10499" max="10499" width="1.42578125" style="503" customWidth="1"/>
    <col min="10500" max="10502" width="10.140625" style="503" bestFit="1" customWidth="1"/>
    <col min="10503" max="10503" width="14.28515625" style="503" bestFit="1" customWidth="1"/>
    <col min="10504" max="10504" width="1.42578125" style="503" customWidth="1"/>
    <col min="10505" max="10507" width="10.140625" style="503" bestFit="1" customWidth="1"/>
    <col min="10508" max="10508" width="13.140625" style="503" bestFit="1" customWidth="1"/>
    <col min="10509" max="10509" width="1.5703125" style="503" customWidth="1"/>
    <col min="10510" max="10510" width="15.7109375" style="503" bestFit="1" customWidth="1"/>
    <col min="10511" max="10511" width="20.42578125" style="503" customWidth="1"/>
    <col min="10512" max="10752" width="9.140625" style="503"/>
    <col min="10753" max="10753" width="35.28515625" style="503" customWidth="1"/>
    <col min="10754" max="10754" width="29.7109375" style="503" customWidth="1"/>
    <col min="10755" max="10755" width="1.42578125" style="503" customWidth="1"/>
    <col min="10756" max="10758" width="10.140625" style="503" bestFit="1" customWidth="1"/>
    <col min="10759" max="10759" width="14.28515625" style="503" bestFit="1" customWidth="1"/>
    <col min="10760" max="10760" width="1.42578125" style="503" customWidth="1"/>
    <col min="10761" max="10763" width="10.140625" style="503" bestFit="1" customWidth="1"/>
    <col min="10764" max="10764" width="13.140625" style="503" bestFit="1" customWidth="1"/>
    <col min="10765" max="10765" width="1.5703125" style="503" customWidth="1"/>
    <col min="10766" max="10766" width="15.7109375" style="503" bestFit="1" customWidth="1"/>
    <col min="10767" max="10767" width="20.42578125" style="503" customWidth="1"/>
    <col min="10768" max="11008" width="9.140625" style="503"/>
    <col min="11009" max="11009" width="35.28515625" style="503" customWidth="1"/>
    <col min="11010" max="11010" width="29.7109375" style="503" customWidth="1"/>
    <col min="11011" max="11011" width="1.42578125" style="503" customWidth="1"/>
    <col min="11012" max="11014" width="10.140625" style="503" bestFit="1" customWidth="1"/>
    <col min="11015" max="11015" width="14.28515625" style="503" bestFit="1" customWidth="1"/>
    <col min="11016" max="11016" width="1.42578125" style="503" customWidth="1"/>
    <col min="11017" max="11019" width="10.140625" style="503" bestFit="1" customWidth="1"/>
    <col min="11020" max="11020" width="13.140625" style="503" bestFit="1" customWidth="1"/>
    <col min="11021" max="11021" width="1.5703125" style="503" customWidth="1"/>
    <col min="11022" max="11022" width="15.7109375" style="503" bestFit="1" customWidth="1"/>
    <col min="11023" max="11023" width="20.42578125" style="503" customWidth="1"/>
    <col min="11024" max="11264" width="9.140625" style="503"/>
    <col min="11265" max="11265" width="35.28515625" style="503" customWidth="1"/>
    <col min="11266" max="11266" width="29.7109375" style="503" customWidth="1"/>
    <col min="11267" max="11267" width="1.42578125" style="503" customWidth="1"/>
    <col min="11268" max="11270" width="10.140625" style="503" bestFit="1" customWidth="1"/>
    <col min="11271" max="11271" width="14.28515625" style="503" bestFit="1" customWidth="1"/>
    <col min="11272" max="11272" width="1.42578125" style="503" customWidth="1"/>
    <col min="11273" max="11275" width="10.140625" style="503" bestFit="1" customWidth="1"/>
    <col min="11276" max="11276" width="13.140625" style="503" bestFit="1" customWidth="1"/>
    <col min="11277" max="11277" width="1.5703125" style="503" customWidth="1"/>
    <col min="11278" max="11278" width="15.7109375" style="503" bestFit="1" customWidth="1"/>
    <col min="11279" max="11279" width="20.42578125" style="503" customWidth="1"/>
    <col min="11280" max="11520" width="9.140625" style="503"/>
    <col min="11521" max="11521" width="35.28515625" style="503" customWidth="1"/>
    <col min="11522" max="11522" width="29.7109375" style="503" customWidth="1"/>
    <col min="11523" max="11523" width="1.42578125" style="503" customWidth="1"/>
    <col min="11524" max="11526" width="10.140625" style="503" bestFit="1" customWidth="1"/>
    <col min="11527" max="11527" width="14.28515625" style="503" bestFit="1" customWidth="1"/>
    <col min="11528" max="11528" width="1.42578125" style="503" customWidth="1"/>
    <col min="11529" max="11531" width="10.140625" style="503" bestFit="1" customWidth="1"/>
    <col min="11532" max="11532" width="13.140625" style="503" bestFit="1" customWidth="1"/>
    <col min="11533" max="11533" width="1.5703125" style="503" customWidth="1"/>
    <col min="11534" max="11534" width="15.7109375" style="503" bestFit="1" customWidth="1"/>
    <col min="11535" max="11535" width="20.42578125" style="503" customWidth="1"/>
    <col min="11536" max="11776" width="9.140625" style="503"/>
    <col min="11777" max="11777" width="35.28515625" style="503" customWidth="1"/>
    <col min="11778" max="11778" width="29.7109375" style="503" customWidth="1"/>
    <col min="11779" max="11779" width="1.42578125" style="503" customWidth="1"/>
    <col min="11780" max="11782" width="10.140625" style="503" bestFit="1" customWidth="1"/>
    <col min="11783" max="11783" width="14.28515625" style="503" bestFit="1" customWidth="1"/>
    <col min="11784" max="11784" width="1.42578125" style="503" customWidth="1"/>
    <col min="11785" max="11787" width="10.140625" style="503" bestFit="1" customWidth="1"/>
    <col min="11788" max="11788" width="13.140625" style="503" bestFit="1" customWidth="1"/>
    <col min="11789" max="11789" width="1.5703125" style="503" customWidth="1"/>
    <col min="11790" max="11790" width="15.7109375" style="503" bestFit="1" customWidth="1"/>
    <col min="11791" max="11791" width="20.42578125" style="503" customWidth="1"/>
    <col min="11792" max="12032" width="9.140625" style="503"/>
    <col min="12033" max="12033" width="35.28515625" style="503" customWidth="1"/>
    <col min="12034" max="12034" width="29.7109375" style="503" customWidth="1"/>
    <col min="12035" max="12035" width="1.42578125" style="503" customWidth="1"/>
    <col min="12036" max="12038" width="10.140625" style="503" bestFit="1" customWidth="1"/>
    <col min="12039" max="12039" width="14.28515625" style="503" bestFit="1" customWidth="1"/>
    <col min="12040" max="12040" width="1.42578125" style="503" customWidth="1"/>
    <col min="12041" max="12043" width="10.140625" style="503" bestFit="1" customWidth="1"/>
    <col min="12044" max="12044" width="13.140625" style="503" bestFit="1" customWidth="1"/>
    <col min="12045" max="12045" width="1.5703125" style="503" customWidth="1"/>
    <col min="12046" max="12046" width="15.7109375" style="503" bestFit="1" customWidth="1"/>
    <col min="12047" max="12047" width="20.42578125" style="503" customWidth="1"/>
    <col min="12048" max="12288" width="9.140625" style="503"/>
    <col min="12289" max="12289" width="35.28515625" style="503" customWidth="1"/>
    <col min="12290" max="12290" width="29.7109375" style="503" customWidth="1"/>
    <col min="12291" max="12291" width="1.42578125" style="503" customWidth="1"/>
    <col min="12292" max="12294" width="10.140625" style="503" bestFit="1" customWidth="1"/>
    <col min="12295" max="12295" width="14.28515625" style="503" bestFit="1" customWidth="1"/>
    <col min="12296" max="12296" width="1.42578125" style="503" customWidth="1"/>
    <col min="12297" max="12299" width="10.140625" style="503" bestFit="1" customWidth="1"/>
    <col min="12300" max="12300" width="13.140625" style="503" bestFit="1" customWidth="1"/>
    <col min="12301" max="12301" width="1.5703125" style="503" customWidth="1"/>
    <col min="12302" max="12302" width="15.7109375" style="503" bestFit="1" customWidth="1"/>
    <col min="12303" max="12303" width="20.42578125" style="503" customWidth="1"/>
    <col min="12304" max="12544" width="9.140625" style="503"/>
    <col min="12545" max="12545" width="35.28515625" style="503" customWidth="1"/>
    <col min="12546" max="12546" width="29.7109375" style="503" customWidth="1"/>
    <col min="12547" max="12547" width="1.42578125" style="503" customWidth="1"/>
    <col min="12548" max="12550" width="10.140625" style="503" bestFit="1" customWidth="1"/>
    <col min="12551" max="12551" width="14.28515625" style="503" bestFit="1" customWidth="1"/>
    <col min="12552" max="12552" width="1.42578125" style="503" customWidth="1"/>
    <col min="12553" max="12555" width="10.140625" style="503" bestFit="1" customWidth="1"/>
    <col min="12556" max="12556" width="13.140625" style="503" bestFit="1" customWidth="1"/>
    <col min="12557" max="12557" width="1.5703125" style="503" customWidth="1"/>
    <col min="12558" max="12558" width="15.7109375" style="503" bestFit="1" customWidth="1"/>
    <col min="12559" max="12559" width="20.42578125" style="503" customWidth="1"/>
    <col min="12560" max="12800" width="9.140625" style="503"/>
    <col min="12801" max="12801" width="35.28515625" style="503" customWidth="1"/>
    <col min="12802" max="12802" width="29.7109375" style="503" customWidth="1"/>
    <col min="12803" max="12803" width="1.42578125" style="503" customWidth="1"/>
    <col min="12804" max="12806" width="10.140625" style="503" bestFit="1" customWidth="1"/>
    <col min="12807" max="12807" width="14.28515625" style="503" bestFit="1" customWidth="1"/>
    <col min="12808" max="12808" width="1.42578125" style="503" customWidth="1"/>
    <col min="12809" max="12811" width="10.140625" style="503" bestFit="1" customWidth="1"/>
    <col min="12812" max="12812" width="13.140625" style="503" bestFit="1" customWidth="1"/>
    <col min="12813" max="12813" width="1.5703125" style="503" customWidth="1"/>
    <col min="12814" max="12814" width="15.7109375" style="503" bestFit="1" customWidth="1"/>
    <col min="12815" max="12815" width="20.42578125" style="503" customWidth="1"/>
    <col min="12816" max="13056" width="9.140625" style="503"/>
    <col min="13057" max="13057" width="35.28515625" style="503" customWidth="1"/>
    <col min="13058" max="13058" width="29.7109375" style="503" customWidth="1"/>
    <col min="13059" max="13059" width="1.42578125" style="503" customWidth="1"/>
    <col min="13060" max="13062" width="10.140625" style="503" bestFit="1" customWidth="1"/>
    <col min="13063" max="13063" width="14.28515625" style="503" bestFit="1" customWidth="1"/>
    <col min="13064" max="13064" width="1.42578125" style="503" customWidth="1"/>
    <col min="13065" max="13067" width="10.140625" style="503" bestFit="1" customWidth="1"/>
    <col min="13068" max="13068" width="13.140625" style="503" bestFit="1" customWidth="1"/>
    <col min="13069" max="13069" width="1.5703125" style="503" customWidth="1"/>
    <col min="13070" max="13070" width="15.7109375" style="503" bestFit="1" customWidth="1"/>
    <col min="13071" max="13071" width="20.42578125" style="503" customWidth="1"/>
    <col min="13072" max="13312" width="9.140625" style="503"/>
    <col min="13313" max="13313" width="35.28515625" style="503" customWidth="1"/>
    <col min="13314" max="13314" width="29.7109375" style="503" customWidth="1"/>
    <col min="13315" max="13315" width="1.42578125" style="503" customWidth="1"/>
    <col min="13316" max="13318" width="10.140625" style="503" bestFit="1" customWidth="1"/>
    <col min="13319" max="13319" width="14.28515625" style="503" bestFit="1" customWidth="1"/>
    <col min="13320" max="13320" width="1.42578125" style="503" customWidth="1"/>
    <col min="13321" max="13323" width="10.140625" style="503" bestFit="1" customWidth="1"/>
    <col min="13324" max="13324" width="13.140625" style="503" bestFit="1" customWidth="1"/>
    <col min="13325" max="13325" width="1.5703125" style="503" customWidth="1"/>
    <col min="13326" max="13326" width="15.7109375" style="503" bestFit="1" customWidth="1"/>
    <col min="13327" max="13327" width="20.42578125" style="503" customWidth="1"/>
    <col min="13328" max="13568" width="9.140625" style="503"/>
    <col min="13569" max="13569" width="35.28515625" style="503" customWidth="1"/>
    <col min="13570" max="13570" width="29.7109375" style="503" customWidth="1"/>
    <col min="13571" max="13571" width="1.42578125" style="503" customWidth="1"/>
    <col min="13572" max="13574" width="10.140625" style="503" bestFit="1" customWidth="1"/>
    <col min="13575" max="13575" width="14.28515625" style="503" bestFit="1" customWidth="1"/>
    <col min="13576" max="13576" width="1.42578125" style="503" customWidth="1"/>
    <col min="13577" max="13579" width="10.140625" style="503" bestFit="1" customWidth="1"/>
    <col min="13580" max="13580" width="13.140625" style="503" bestFit="1" customWidth="1"/>
    <col min="13581" max="13581" width="1.5703125" style="503" customWidth="1"/>
    <col min="13582" max="13582" width="15.7109375" style="503" bestFit="1" customWidth="1"/>
    <col min="13583" max="13583" width="20.42578125" style="503" customWidth="1"/>
    <col min="13584" max="13824" width="9.140625" style="503"/>
    <col min="13825" max="13825" width="35.28515625" style="503" customWidth="1"/>
    <col min="13826" max="13826" width="29.7109375" style="503" customWidth="1"/>
    <col min="13827" max="13827" width="1.42578125" style="503" customWidth="1"/>
    <col min="13828" max="13830" width="10.140625" style="503" bestFit="1" customWidth="1"/>
    <col min="13831" max="13831" width="14.28515625" style="503" bestFit="1" customWidth="1"/>
    <col min="13832" max="13832" width="1.42578125" style="503" customWidth="1"/>
    <col min="13833" max="13835" width="10.140625" style="503" bestFit="1" customWidth="1"/>
    <col min="13836" max="13836" width="13.140625" style="503" bestFit="1" customWidth="1"/>
    <col min="13837" max="13837" width="1.5703125" style="503" customWidth="1"/>
    <col min="13838" max="13838" width="15.7109375" style="503" bestFit="1" customWidth="1"/>
    <col min="13839" max="13839" width="20.42578125" style="503" customWidth="1"/>
    <col min="13840" max="14080" width="9.140625" style="503"/>
    <col min="14081" max="14081" width="35.28515625" style="503" customWidth="1"/>
    <col min="14082" max="14082" width="29.7109375" style="503" customWidth="1"/>
    <col min="14083" max="14083" width="1.42578125" style="503" customWidth="1"/>
    <col min="14084" max="14086" width="10.140625" style="503" bestFit="1" customWidth="1"/>
    <col min="14087" max="14087" width="14.28515625" style="503" bestFit="1" customWidth="1"/>
    <col min="14088" max="14088" width="1.42578125" style="503" customWidth="1"/>
    <col min="14089" max="14091" width="10.140625" style="503" bestFit="1" customWidth="1"/>
    <col min="14092" max="14092" width="13.140625" style="503" bestFit="1" customWidth="1"/>
    <col min="14093" max="14093" width="1.5703125" style="503" customWidth="1"/>
    <col min="14094" max="14094" width="15.7109375" style="503" bestFit="1" customWidth="1"/>
    <col min="14095" max="14095" width="20.42578125" style="503" customWidth="1"/>
    <col min="14096" max="14336" width="9.140625" style="503"/>
    <col min="14337" max="14337" width="35.28515625" style="503" customWidth="1"/>
    <col min="14338" max="14338" width="29.7109375" style="503" customWidth="1"/>
    <col min="14339" max="14339" width="1.42578125" style="503" customWidth="1"/>
    <col min="14340" max="14342" width="10.140625" style="503" bestFit="1" customWidth="1"/>
    <col min="14343" max="14343" width="14.28515625" style="503" bestFit="1" customWidth="1"/>
    <col min="14344" max="14344" width="1.42578125" style="503" customWidth="1"/>
    <col min="14345" max="14347" width="10.140625" style="503" bestFit="1" customWidth="1"/>
    <col min="14348" max="14348" width="13.140625" style="503" bestFit="1" customWidth="1"/>
    <col min="14349" max="14349" width="1.5703125" style="503" customWidth="1"/>
    <col min="14350" max="14350" width="15.7109375" style="503" bestFit="1" customWidth="1"/>
    <col min="14351" max="14351" width="20.42578125" style="503" customWidth="1"/>
    <col min="14352" max="14592" width="9.140625" style="503"/>
    <col min="14593" max="14593" width="35.28515625" style="503" customWidth="1"/>
    <col min="14594" max="14594" width="29.7109375" style="503" customWidth="1"/>
    <col min="14595" max="14595" width="1.42578125" style="503" customWidth="1"/>
    <col min="14596" max="14598" width="10.140625" style="503" bestFit="1" customWidth="1"/>
    <col min="14599" max="14599" width="14.28515625" style="503" bestFit="1" customWidth="1"/>
    <col min="14600" max="14600" width="1.42578125" style="503" customWidth="1"/>
    <col min="14601" max="14603" width="10.140625" style="503" bestFit="1" customWidth="1"/>
    <col min="14604" max="14604" width="13.140625" style="503" bestFit="1" customWidth="1"/>
    <col min="14605" max="14605" width="1.5703125" style="503" customWidth="1"/>
    <col min="14606" max="14606" width="15.7109375" style="503" bestFit="1" customWidth="1"/>
    <col min="14607" max="14607" width="20.42578125" style="503" customWidth="1"/>
    <col min="14608" max="14848" width="9.140625" style="503"/>
    <col min="14849" max="14849" width="35.28515625" style="503" customWidth="1"/>
    <col min="14850" max="14850" width="29.7109375" style="503" customWidth="1"/>
    <col min="14851" max="14851" width="1.42578125" style="503" customWidth="1"/>
    <col min="14852" max="14854" width="10.140625" style="503" bestFit="1" customWidth="1"/>
    <col min="14855" max="14855" width="14.28515625" style="503" bestFit="1" customWidth="1"/>
    <col min="14856" max="14856" width="1.42578125" style="503" customWidth="1"/>
    <col min="14857" max="14859" width="10.140625" style="503" bestFit="1" customWidth="1"/>
    <col min="14860" max="14860" width="13.140625" style="503" bestFit="1" customWidth="1"/>
    <col min="14861" max="14861" width="1.5703125" style="503" customWidth="1"/>
    <col min="14862" max="14862" width="15.7109375" style="503" bestFit="1" customWidth="1"/>
    <col min="14863" max="14863" width="20.42578125" style="503" customWidth="1"/>
    <col min="14864" max="15104" width="9.140625" style="503"/>
    <col min="15105" max="15105" width="35.28515625" style="503" customWidth="1"/>
    <col min="15106" max="15106" width="29.7109375" style="503" customWidth="1"/>
    <col min="15107" max="15107" width="1.42578125" style="503" customWidth="1"/>
    <col min="15108" max="15110" width="10.140625" style="503" bestFit="1" customWidth="1"/>
    <col min="15111" max="15111" width="14.28515625" style="503" bestFit="1" customWidth="1"/>
    <col min="15112" max="15112" width="1.42578125" style="503" customWidth="1"/>
    <col min="15113" max="15115" width="10.140625" style="503" bestFit="1" customWidth="1"/>
    <col min="15116" max="15116" width="13.140625" style="503" bestFit="1" customWidth="1"/>
    <col min="15117" max="15117" width="1.5703125" style="503" customWidth="1"/>
    <col min="15118" max="15118" width="15.7109375" style="503" bestFit="1" customWidth="1"/>
    <col min="15119" max="15119" width="20.42578125" style="503" customWidth="1"/>
    <col min="15120" max="15360" width="9.140625" style="503"/>
    <col min="15361" max="15361" width="35.28515625" style="503" customWidth="1"/>
    <col min="15362" max="15362" width="29.7109375" style="503" customWidth="1"/>
    <col min="15363" max="15363" width="1.42578125" style="503" customWidth="1"/>
    <col min="15364" max="15366" width="10.140625" style="503" bestFit="1" customWidth="1"/>
    <col min="15367" max="15367" width="14.28515625" style="503" bestFit="1" customWidth="1"/>
    <col min="15368" max="15368" width="1.42578125" style="503" customWidth="1"/>
    <col min="15369" max="15371" width="10.140625" style="503" bestFit="1" customWidth="1"/>
    <col min="15372" max="15372" width="13.140625" style="503" bestFit="1" customWidth="1"/>
    <col min="15373" max="15373" width="1.5703125" style="503" customWidth="1"/>
    <col min="15374" max="15374" width="15.7109375" style="503" bestFit="1" customWidth="1"/>
    <col min="15375" max="15375" width="20.42578125" style="503" customWidth="1"/>
    <col min="15376" max="15616" width="9.140625" style="503"/>
    <col min="15617" max="15617" width="35.28515625" style="503" customWidth="1"/>
    <col min="15618" max="15618" width="29.7109375" style="503" customWidth="1"/>
    <col min="15619" max="15619" width="1.42578125" style="503" customWidth="1"/>
    <col min="15620" max="15622" width="10.140625" style="503" bestFit="1" customWidth="1"/>
    <col min="15623" max="15623" width="14.28515625" style="503" bestFit="1" customWidth="1"/>
    <col min="15624" max="15624" width="1.42578125" style="503" customWidth="1"/>
    <col min="15625" max="15627" width="10.140625" style="503" bestFit="1" customWidth="1"/>
    <col min="15628" max="15628" width="13.140625" style="503" bestFit="1" customWidth="1"/>
    <col min="15629" max="15629" width="1.5703125" style="503" customWidth="1"/>
    <col min="15630" max="15630" width="15.7109375" style="503" bestFit="1" customWidth="1"/>
    <col min="15631" max="15631" width="20.42578125" style="503" customWidth="1"/>
    <col min="15632" max="15872" width="9.140625" style="503"/>
    <col min="15873" max="15873" width="35.28515625" style="503" customWidth="1"/>
    <col min="15874" max="15874" width="29.7109375" style="503" customWidth="1"/>
    <col min="15875" max="15875" width="1.42578125" style="503" customWidth="1"/>
    <col min="15876" max="15878" width="10.140625" style="503" bestFit="1" customWidth="1"/>
    <col min="15879" max="15879" width="14.28515625" style="503" bestFit="1" customWidth="1"/>
    <col min="15880" max="15880" width="1.42578125" style="503" customWidth="1"/>
    <col min="15881" max="15883" width="10.140625" style="503" bestFit="1" customWidth="1"/>
    <col min="15884" max="15884" width="13.140625" style="503" bestFit="1" customWidth="1"/>
    <col min="15885" max="15885" width="1.5703125" style="503" customWidth="1"/>
    <col min="15886" max="15886" width="15.7109375" style="503" bestFit="1" customWidth="1"/>
    <col min="15887" max="15887" width="20.42578125" style="503" customWidth="1"/>
    <col min="15888" max="16128" width="9.140625" style="503"/>
    <col min="16129" max="16129" width="35.28515625" style="503" customWidth="1"/>
    <col min="16130" max="16130" width="29.7109375" style="503" customWidth="1"/>
    <col min="16131" max="16131" width="1.42578125" style="503" customWidth="1"/>
    <col min="16132" max="16134" width="10.140625" style="503" bestFit="1" customWidth="1"/>
    <col min="16135" max="16135" width="14.28515625" style="503" bestFit="1" customWidth="1"/>
    <col min="16136" max="16136" width="1.42578125" style="503" customWidth="1"/>
    <col min="16137" max="16139" width="10.140625" style="503" bestFit="1" customWidth="1"/>
    <col min="16140" max="16140" width="13.140625" style="503" bestFit="1" customWidth="1"/>
    <col min="16141" max="16141" width="1.5703125" style="503" customWidth="1"/>
    <col min="16142" max="16142" width="15.7109375" style="503" bestFit="1" customWidth="1"/>
    <col min="16143" max="16143" width="20.42578125" style="503" customWidth="1"/>
    <col min="16144" max="16384" width="9.140625" style="503"/>
  </cols>
  <sheetData>
    <row r="1" spans="1:19" ht="18" x14ac:dyDescent="0.3">
      <c r="A1" s="659" t="s">
        <v>191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</row>
    <row r="2" spans="1:19" s="417" customFormat="1" ht="18" x14ac:dyDescent="0.3">
      <c r="A2" s="658" t="s">
        <v>246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416"/>
      <c r="Q2" s="416"/>
      <c r="R2" s="416"/>
      <c r="S2" s="416"/>
    </row>
    <row r="3" spans="1:19" ht="18" x14ac:dyDescent="0.35">
      <c r="A3" s="660" t="s">
        <v>236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</row>
    <row r="4" spans="1:19" ht="12.75" customHeight="1" x14ac:dyDescent="0.3"/>
    <row r="5" spans="1:19" s="395" customFormat="1" ht="18" x14ac:dyDescent="0.35">
      <c r="A5" s="509"/>
      <c r="B5" s="510"/>
      <c r="C5" s="396"/>
      <c r="D5" s="511" t="s">
        <v>11</v>
      </c>
      <c r="E5" s="512"/>
      <c r="F5" s="512"/>
      <c r="G5" s="513"/>
      <c r="H5" s="397"/>
      <c r="I5" s="511" t="s">
        <v>12</v>
      </c>
      <c r="J5" s="512"/>
      <c r="K5" s="512"/>
      <c r="L5" s="513"/>
      <c r="M5" s="400"/>
      <c r="N5" s="514"/>
      <c r="O5" s="515"/>
    </row>
    <row r="6" spans="1:19" s="395" customFormat="1" ht="30" x14ac:dyDescent="0.3">
      <c r="A6" s="661" t="s">
        <v>186</v>
      </c>
      <c r="B6" s="662"/>
      <c r="C6" s="396"/>
      <c r="D6" s="434" t="s">
        <v>14</v>
      </c>
      <c r="E6" s="516" t="s">
        <v>14</v>
      </c>
      <c r="F6" s="516" t="s">
        <v>14</v>
      </c>
      <c r="G6" s="517" t="s">
        <v>16</v>
      </c>
      <c r="H6" s="399"/>
      <c r="I6" s="434" t="s">
        <v>14</v>
      </c>
      <c r="J6" s="516" t="s">
        <v>14</v>
      </c>
      <c r="K6" s="516" t="s">
        <v>14</v>
      </c>
      <c r="L6" s="517" t="s">
        <v>16</v>
      </c>
      <c r="M6" s="518"/>
      <c r="N6" s="519" t="s">
        <v>17</v>
      </c>
      <c r="O6" s="440" t="s">
        <v>18</v>
      </c>
    </row>
    <row r="7" spans="1:19" s="395" customFormat="1" ht="12.75" customHeight="1" x14ac:dyDescent="0.3">
      <c r="A7" s="663"/>
      <c r="B7" s="664"/>
      <c r="C7" s="396"/>
      <c r="D7" s="520" t="s">
        <v>19</v>
      </c>
      <c r="E7" s="521" t="s">
        <v>187</v>
      </c>
      <c r="F7" s="521" t="s">
        <v>188</v>
      </c>
      <c r="G7" s="522" t="s">
        <v>189</v>
      </c>
      <c r="H7" s="399"/>
      <c r="I7" s="520" t="s">
        <v>19</v>
      </c>
      <c r="J7" s="521" t="s">
        <v>187</v>
      </c>
      <c r="K7" s="521" t="s">
        <v>188</v>
      </c>
      <c r="L7" s="522" t="s">
        <v>189</v>
      </c>
      <c r="M7" s="518"/>
      <c r="N7" s="523" t="s">
        <v>21</v>
      </c>
      <c r="O7" s="524" t="s">
        <v>21</v>
      </c>
    </row>
    <row r="8" spans="1:19" s="395" customFormat="1" x14ac:dyDescent="0.3">
      <c r="B8" s="396"/>
      <c r="C8" s="396"/>
      <c r="D8" s="397"/>
      <c r="E8" s="398"/>
      <c r="F8" s="398"/>
      <c r="G8" s="399"/>
      <c r="H8" s="397"/>
      <c r="I8" s="397"/>
      <c r="J8" s="398"/>
      <c r="K8" s="398"/>
      <c r="L8" s="399"/>
      <c r="M8" s="400"/>
      <c r="N8" s="398"/>
      <c r="O8" s="401"/>
    </row>
    <row r="9" spans="1:19" s="403" customFormat="1" ht="13.5" customHeight="1" x14ac:dyDescent="0.3">
      <c r="A9" s="402" t="s">
        <v>184</v>
      </c>
      <c r="B9" s="402"/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</row>
    <row r="10" spans="1:19" s="403" customFormat="1" x14ac:dyDescent="0.3">
      <c r="A10" s="404"/>
      <c r="B10" s="405" t="s">
        <v>234</v>
      </c>
      <c r="C10" s="406"/>
      <c r="D10" s="407">
        <v>45</v>
      </c>
      <c r="E10" s="408">
        <f>D10/$D$12*100</f>
        <v>72.58064516129032</v>
      </c>
      <c r="F10" s="409">
        <f>D10/$D$105*100</f>
        <v>5.632040050062578</v>
      </c>
      <c r="G10" s="407">
        <v>2975738</v>
      </c>
      <c r="H10" s="410"/>
      <c r="I10" s="411">
        <v>11</v>
      </c>
      <c r="J10" s="408">
        <f>I10/$I$12*100</f>
        <v>73.333333333333329</v>
      </c>
      <c r="K10" s="409">
        <f>I10/$I$105*100</f>
        <v>5.8201058201058196</v>
      </c>
      <c r="L10" s="411">
        <v>755860</v>
      </c>
      <c r="M10" s="412"/>
      <c r="N10" s="413">
        <f>I10/D10*100</f>
        <v>24.444444444444443</v>
      </c>
      <c r="O10" s="413">
        <f>L10/G10*100</f>
        <v>25.400757727998901</v>
      </c>
    </row>
    <row r="11" spans="1:19" s="403" customFormat="1" x14ac:dyDescent="0.3">
      <c r="A11" s="404"/>
      <c r="B11" s="405" t="s">
        <v>235</v>
      </c>
      <c r="C11" s="406"/>
      <c r="D11" s="407">
        <v>17</v>
      </c>
      <c r="E11" s="408">
        <f>D11/$D$12*100</f>
        <v>27.419354838709676</v>
      </c>
      <c r="F11" s="409">
        <f>D11/$D$106*100</f>
        <v>3.8812785388127851</v>
      </c>
      <c r="G11" s="407">
        <v>1156052</v>
      </c>
      <c r="H11" s="410"/>
      <c r="I11" s="414">
        <v>4</v>
      </c>
      <c r="J11" s="408">
        <f>I11/$I$12*100</f>
        <v>26.666666666666668</v>
      </c>
      <c r="K11" s="409">
        <f>I11/$I$106*100</f>
        <v>4.1237113402061851</v>
      </c>
      <c r="L11" s="414">
        <v>253023</v>
      </c>
      <c r="M11" s="412"/>
      <c r="N11" s="413">
        <f>I11/D11*100</f>
        <v>23.52941176470588</v>
      </c>
      <c r="O11" s="413">
        <f>L11/G11*100</f>
        <v>21.886818240009966</v>
      </c>
    </row>
    <row r="12" spans="1:19" s="403" customFormat="1" x14ac:dyDescent="0.3">
      <c r="A12" s="404"/>
      <c r="B12" s="415" t="s">
        <v>190</v>
      </c>
      <c r="C12" s="406"/>
      <c r="D12" s="407">
        <f>SUM(D10:D11)</f>
        <v>62</v>
      </c>
      <c r="E12" s="408">
        <f>D12/$D$12*100</f>
        <v>100</v>
      </c>
      <c r="F12" s="409">
        <f>D12/$D$107*100</f>
        <v>5.0121261115602262</v>
      </c>
      <c r="G12" s="407">
        <f>SUM(G10:G11)</f>
        <v>4131790</v>
      </c>
      <c r="H12" s="410"/>
      <c r="I12" s="407">
        <f>SUM(I10:I11)</f>
        <v>15</v>
      </c>
      <c r="J12" s="408">
        <f>I12/$I$12*100</f>
        <v>100</v>
      </c>
      <c r="K12" s="409">
        <f>I12/$I$107*100</f>
        <v>5.244755244755245</v>
      </c>
      <c r="L12" s="407">
        <f>L10+L11</f>
        <v>1008883</v>
      </c>
      <c r="M12" s="412"/>
      <c r="N12" s="413">
        <f>I12/D12*100</f>
        <v>24.193548387096776</v>
      </c>
      <c r="O12" s="413">
        <f>L12/G12*100</f>
        <v>24.417576885562916</v>
      </c>
    </row>
    <row r="13" spans="1:19" s="403" customFormat="1" x14ac:dyDescent="0.3">
      <c r="A13" s="404"/>
      <c r="B13" s="415"/>
      <c r="C13" s="406"/>
      <c r="D13" s="407"/>
      <c r="E13" s="408"/>
      <c r="F13" s="409"/>
      <c r="G13" s="407"/>
      <c r="H13" s="410"/>
      <c r="I13" s="407"/>
      <c r="J13" s="408"/>
      <c r="K13" s="409"/>
      <c r="L13" s="407"/>
      <c r="M13" s="412"/>
      <c r="N13" s="413"/>
      <c r="O13" s="413"/>
    </row>
    <row r="14" spans="1:19" s="403" customFormat="1" x14ac:dyDescent="0.3">
      <c r="A14" s="655" t="s">
        <v>262</v>
      </c>
      <c r="B14" s="655"/>
      <c r="C14" s="655"/>
      <c r="D14" s="655"/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655"/>
    </row>
    <row r="15" spans="1:19" s="387" customFormat="1" x14ac:dyDescent="0.3">
      <c r="A15" s="404"/>
      <c r="B15" s="405" t="s">
        <v>234</v>
      </c>
      <c r="C15" s="406"/>
      <c r="D15" s="407">
        <v>27</v>
      </c>
      <c r="E15" s="408">
        <f>D15/$D$22*100</f>
        <v>13.989637305699482</v>
      </c>
      <c r="F15" s="409">
        <f>D15/$D$105*100</f>
        <v>3.3792240300375469</v>
      </c>
      <c r="G15" s="407">
        <v>1586537</v>
      </c>
      <c r="H15" s="410"/>
      <c r="I15" s="411">
        <v>6</v>
      </c>
      <c r="J15" s="408">
        <f>I15/$I$17*100</f>
        <v>40</v>
      </c>
      <c r="K15" s="409">
        <f>I15/$I$105*100</f>
        <v>3.1746031746031744</v>
      </c>
      <c r="L15" s="411">
        <v>341051.7</v>
      </c>
      <c r="M15" s="412"/>
      <c r="N15" s="413">
        <f>I15/D15*100</f>
        <v>22.222222222222221</v>
      </c>
      <c r="O15" s="413">
        <f>L15/G15*100</f>
        <v>21.496611802939359</v>
      </c>
    </row>
    <row r="16" spans="1:19" s="403" customFormat="1" x14ac:dyDescent="0.3">
      <c r="A16" s="404"/>
      <c r="B16" s="405" t="s">
        <v>235</v>
      </c>
      <c r="C16" s="406"/>
      <c r="D16" s="407">
        <v>38</v>
      </c>
      <c r="E16" s="408">
        <f>D16/$D$22*100</f>
        <v>19.689119170984455</v>
      </c>
      <c r="F16" s="409">
        <f>D16/$D$106*100</f>
        <v>8.6757990867579906</v>
      </c>
      <c r="G16" s="407">
        <v>2259341</v>
      </c>
      <c r="H16" s="410"/>
      <c r="I16" s="414">
        <v>9</v>
      </c>
      <c r="J16" s="408">
        <f>I16/$I$17*100</f>
        <v>60</v>
      </c>
      <c r="K16" s="409">
        <f>I16/$I$106*100</f>
        <v>9.2783505154639183</v>
      </c>
      <c r="L16" s="414">
        <v>544016.6</v>
      </c>
      <c r="M16" s="412"/>
      <c r="N16" s="413">
        <f>I16/D16*100</f>
        <v>23.684210526315788</v>
      </c>
      <c r="O16" s="413">
        <f>L16/G16*100</f>
        <v>24.07855210877862</v>
      </c>
    </row>
    <row r="17" spans="1:15" s="403" customFormat="1" x14ac:dyDescent="0.3">
      <c r="A17" s="404"/>
      <c r="B17" s="415" t="s">
        <v>190</v>
      </c>
      <c r="C17" s="406"/>
      <c r="D17" s="407">
        <f>SUM(D15:D16)</f>
        <v>65</v>
      </c>
      <c r="E17" s="408">
        <f>D17/$D$17*100</f>
        <v>100</v>
      </c>
      <c r="F17" s="409">
        <f>D17/$D$107*100</f>
        <v>5.254648342764753</v>
      </c>
      <c r="G17" s="407">
        <f>SUM(G15:G16)</f>
        <v>3845878</v>
      </c>
      <c r="H17" s="410"/>
      <c r="I17" s="407">
        <f>SUM(I15:I16)</f>
        <v>15</v>
      </c>
      <c r="J17" s="408">
        <f>I17/$I$22*100</f>
        <v>33.333333333333329</v>
      </c>
      <c r="K17" s="409">
        <f>I17/$I$107*100</f>
        <v>5.244755244755245</v>
      </c>
      <c r="L17" s="407">
        <f>L16+L15</f>
        <v>885068.3</v>
      </c>
      <c r="M17" s="412"/>
      <c r="N17" s="413">
        <f>I17/D17*100</f>
        <v>23.076923076923077</v>
      </c>
      <c r="O17" s="413">
        <f>L17/G17*100</f>
        <v>23.013426322935882</v>
      </c>
    </row>
    <row r="18" spans="1:15" s="403" customFormat="1" x14ac:dyDescent="0.3">
      <c r="A18" s="404"/>
      <c r="B18" s="415"/>
      <c r="C18" s="406"/>
      <c r="D18" s="407"/>
      <c r="E18" s="408"/>
      <c r="F18" s="409"/>
      <c r="G18" s="407"/>
      <c r="H18" s="410"/>
      <c r="I18" s="407"/>
      <c r="J18" s="408"/>
      <c r="K18" s="409"/>
      <c r="L18" s="407"/>
      <c r="M18" s="412"/>
      <c r="N18" s="413"/>
      <c r="O18" s="413"/>
    </row>
    <row r="19" spans="1:15" s="403" customFormat="1" x14ac:dyDescent="0.3">
      <c r="A19" s="655" t="s">
        <v>243</v>
      </c>
      <c r="B19" s="655"/>
      <c r="C19" s="655"/>
      <c r="D19" s="655"/>
      <c r="E19" s="655"/>
      <c r="F19" s="655"/>
      <c r="G19" s="655"/>
      <c r="H19" s="655"/>
      <c r="I19" s="655"/>
      <c r="J19" s="655"/>
      <c r="K19" s="655"/>
      <c r="L19" s="655"/>
      <c r="M19" s="655"/>
      <c r="N19" s="655"/>
      <c r="O19" s="655"/>
    </row>
    <row r="20" spans="1:15" s="387" customFormat="1" x14ac:dyDescent="0.3">
      <c r="A20" s="404"/>
      <c r="B20" s="405" t="s">
        <v>234</v>
      </c>
      <c r="C20" s="406"/>
      <c r="D20" s="407">
        <v>107</v>
      </c>
      <c r="E20" s="408">
        <f>D20/$D$22*100</f>
        <v>55.440414507772019</v>
      </c>
      <c r="F20" s="409">
        <f>D20/$D$105*100</f>
        <v>13.391739674593243</v>
      </c>
      <c r="G20" s="407">
        <v>5543984</v>
      </c>
      <c r="H20" s="410"/>
      <c r="I20" s="411">
        <v>25</v>
      </c>
      <c r="J20" s="408">
        <f>I20/$I$22*100</f>
        <v>55.555555555555557</v>
      </c>
      <c r="K20" s="409">
        <f>I20/$I$105*100</f>
        <v>13.227513227513226</v>
      </c>
      <c r="L20" s="411">
        <v>1124047.6000000001</v>
      </c>
      <c r="M20" s="412"/>
      <c r="N20" s="413">
        <f>I20/D20*100</f>
        <v>23.364485981308412</v>
      </c>
      <c r="O20" s="413">
        <f>L20/G20*100</f>
        <v>20.275087373989535</v>
      </c>
    </row>
    <row r="21" spans="1:15" s="403" customFormat="1" x14ac:dyDescent="0.3">
      <c r="A21" s="404"/>
      <c r="B21" s="405" t="s">
        <v>235</v>
      </c>
      <c r="C21" s="406"/>
      <c r="D21" s="407">
        <v>86</v>
      </c>
      <c r="E21" s="408">
        <f>D21/$D$22*100</f>
        <v>44.559585492227974</v>
      </c>
      <c r="F21" s="409">
        <f>D21/$D$106*100</f>
        <v>19.634703196347029</v>
      </c>
      <c r="G21" s="407">
        <v>4683273</v>
      </c>
      <c r="H21" s="410"/>
      <c r="I21" s="414">
        <v>20</v>
      </c>
      <c r="J21" s="408">
        <f>I21/$I$22*100</f>
        <v>44.444444444444443</v>
      </c>
      <c r="K21" s="409">
        <f>I21/$I$106*100</f>
        <v>20.618556701030926</v>
      </c>
      <c r="L21" s="414">
        <v>1060503</v>
      </c>
      <c r="M21" s="412"/>
      <c r="N21" s="413">
        <f>I21/D21*100</f>
        <v>23.255813953488371</v>
      </c>
      <c r="O21" s="413">
        <f>L21/G21*100</f>
        <v>22.644483889792461</v>
      </c>
    </row>
    <row r="22" spans="1:15" s="403" customFormat="1" x14ac:dyDescent="0.3">
      <c r="A22" s="404"/>
      <c r="B22" s="415" t="s">
        <v>190</v>
      </c>
      <c r="C22" s="406"/>
      <c r="D22" s="407">
        <f>SUM(D20:D21)</f>
        <v>193</v>
      </c>
      <c r="E22" s="408">
        <f>D22/$D$22*100</f>
        <v>100</v>
      </c>
      <c r="F22" s="409">
        <f>D22/$D$107*100</f>
        <v>15.602263540824577</v>
      </c>
      <c r="G22" s="407">
        <f>SUM(G20:G21)</f>
        <v>10227257</v>
      </c>
      <c r="H22" s="410"/>
      <c r="I22" s="407">
        <f>SUM(I20:I21)</f>
        <v>45</v>
      </c>
      <c r="J22" s="408">
        <f>I22/$I$22*100</f>
        <v>100</v>
      </c>
      <c r="K22" s="409">
        <f>I22/$I$107*100</f>
        <v>15.734265734265735</v>
      </c>
      <c r="L22" s="407">
        <f>L21+L20</f>
        <v>2184550.6</v>
      </c>
      <c r="M22" s="412"/>
      <c r="N22" s="413">
        <f>I22/D22*100</f>
        <v>23.316062176165804</v>
      </c>
      <c r="O22" s="413">
        <f>L22/G22*100</f>
        <v>21.360083158172323</v>
      </c>
    </row>
    <row r="23" spans="1:15" s="403" customFormat="1" x14ac:dyDescent="0.3">
      <c r="A23" s="404"/>
      <c r="B23" s="415"/>
      <c r="C23" s="406"/>
      <c r="D23" s="407"/>
      <c r="E23" s="408"/>
      <c r="F23" s="409"/>
      <c r="G23" s="407"/>
      <c r="H23" s="410"/>
      <c r="I23" s="407"/>
      <c r="J23" s="408"/>
      <c r="K23" s="409"/>
      <c r="L23" s="407"/>
      <c r="M23" s="412"/>
      <c r="N23" s="413"/>
      <c r="O23" s="413"/>
    </row>
    <row r="24" spans="1:15" s="403" customFormat="1" ht="30.75" customHeight="1" x14ac:dyDescent="0.3">
      <c r="A24" s="655" t="s">
        <v>213</v>
      </c>
      <c r="B24" s="655"/>
      <c r="C24" s="655"/>
      <c r="D24" s="655"/>
      <c r="E24" s="655"/>
      <c r="F24" s="655"/>
      <c r="G24" s="655"/>
      <c r="H24" s="655"/>
      <c r="I24" s="655"/>
      <c r="J24" s="655"/>
      <c r="K24" s="655"/>
      <c r="L24" s="655"/>
      <c r="M24" s="655"/>
      <c r="N24" s="655"/>
      <c r="O24" s="655"/>
    </row>
    <row r="25" spans="1:15" s="403" customFormat="1" x14ac:dyDescent="0.3">
      <c r="A25" s="404"/>
      <c r="B25" s="405" t="s">
        <v>234</v>
      </c>
      <c r="C25" s="406"/>
      <c r="D25" s="407">
        <v>45</v>
      </c>
      <c r="E25" s="408">
        <f>D25/$D$27*100</f>
        <v>71.428571428571431</v>
      </c>
      <c r="F25" s="409">
        <f>D25/$D$105*100</f>
        <v>5.632040050062578</v>
      </c>
      <c r="G25" s="407">
        <v>2848711</v>
      </c>
      <c r="H25" s="410"/>
      <c r="I25" s="411">
        <v>11</v>
      </c>
      <c r="J25" s="408">
        <f>I25/$I$27*100</f>
        <v>73.333333333333329</v>
      </c>
      <c r="K25" s="409">
        <f>I25/$I$105*100</f>
        <v>5.8201058201058196</v>
      </c>
      <c r="L25" s="411">
        <v>741738</v>
      </c>
      <c r="M25" s="412"/>
      <c r="N25" s="413">
        <f>I25/D25*100</f>
        <v>24.444444444444443</v>
      </c>
      <c r="O25" s="413">
        <f>L25/G25*100</f>
        <v>26.037671072987045</v>
      </c>
    </row>
    <row r="26" spans="1:15" s="387" customFormat="1" x14ac:dyDescent="0.3">
      <c r="A26" s="404"/>
      <c r="B26" s="405" t="s">
        <v>235</v>
      </c>
      <c r="C26" s="406"/>
      <c r="D26" s="407">
        <v>18</v>
      </c>
      <c r="E26" s="408">
        <f>D26/$D$27*100</f>
        <v>28.571428571428569</v>
      </c>
      <c r="F26" s="409">
        <f>D26/$D$106*100</f>
        <v>4.10958904109589</v>
      </c>
      <c r="G26" s="407">
        <v>1131726</v>
      </c>
      <c r="H26" s="410"/>
      <c r="I26" s="414">
        <v>4</v>
      </c>
      <c r="J26" s="408">
        <f>I26/$I$27*100</f>
        <v>26.666666666666668</v>
      </c>
      <c r="K26" s="409">
        <f>I26/$I$106*100</f>
        <v>4.1237113402061851</v>
      </c>
      <c r="L26" s="414">
        <v>235301</v>
      </c>
      <c r="M26" s="412"/>
      <c r="N26" s="413">
        <f>I26/D26*100</f>
        <v>22.222222222222221</v>
      </c>
      <c r="O26" s="413">
        <f>L26/G26*100</f>
        <v>20.791339953310253</v>
      </c>
    </row>
    <row r="27" spans="1:15" s="403" customFormat="1" x14ac:dyDescent="0.3">
      <c r="A27" s="404"/>
      <c r="B27" s="415" t="s">
        <v>190</v>
      </c>
      <c r="C27" s="406"/>
      <c r="D27" s="407">
        <f>SUM(D25:D26)</f>
        <v>63</v>
      </c>
      <c r="E27" s="408">
        <f>D27/$D$27*100</f>
        <v>100</v>
      </c>
      <c r="F27" s="409">
        <f>D27/$D$107*100</f>
        <v>5.0929668552950691</v>
      </c>
      <c r="G27" s="525">
        <f>SUM(G25:G26)</f>
        <v>3980437</v>
      </c>
      <c r="H27" s="410"/>
      <c r="I27" s="407">
        <f>SUM(I25:I26)</f>
        <v>15</v>
      </c>
      <c r="J27" s="408">
        <f>I27/$I$27*100</f>
        <v>100</v>
      </c>
      <c r="K27" s="409">
        <f>I27/$I$107*100</f>
        <v>5.244755244755245</v>
      </c>
      <c r="L27" s="410">
        <f>L25+L26</f>
        <v>977039</v>
      </c>
      <c r="M27" s="412"/>
      <c r="N27" s="413">
        <f>I27/D27*100</f>
        <v>23.809523809523807</v>
      </c>
      <c r="O27" s="413">
        <f>L27/G27*100</f>
        <v>24.546023464257818</v>
      </c>
    </row>
    <row r="28" spans="1:15" s="403" customFormat="1" x14ac:dyDescent="0.3">
      <c r="A28" s="404"/>
      <c r="B28" s="406"/>
      <c r="C28" s="406"/>
      <c r="D28" s="407"/>
      <c r="E28" s="413"/>
      <c r="F28" s="413"/>
      <c r="G28" s="525"/>
      <c r="H28" s="407"/>
      <c r="I28" s="407"/>
      <c r="J28" s="413"/>
      <c r="K28" s="413"/>
      <c r="L28" s="410"/>
      <c r="M28" s="526"/>
      <c r="N28" s="413"/>
      <c r="O28" s="413"/>
    </row>
    <row r="29" spans="1:15" s="403" customFormat="1" ht="30.75" customHeight="1" x14ac:dyDescent="0.3">
      <c r="A29" s="655" t="s">
        <v>226</v>
      </c>
      <c r="B29" s="655"/>
      <c r="C29" s="655"/>
      <c r="D29" s="655"/>
      <c r="E29" s="655"/>
      <c r="F29" s="655"/>
      <c r="G29" s="655"/>
      <c r="H29" s="655"/>
      <c r="I29" s="655"/>
      <c r="J29" s="655"/>
      <c r="K29" s="655"/>
      <c r="L29" s="655"/>
      <c r="M29" s="655"/>
      <c r="N29" s="655"/>
      <c r="O29" s="655"/>
    </row>
    <row r="30" spans="1:15" s="403" customFormat="1" ht="15" customHeight="1" x14ac:dyDescent="0.3">
      <c r="A30" s="404"/>
      <c r="B30" s="405" t="s">
        <v>234</v>
      </c>
      <c r="C30" s="406"/>
      <c r="D30" s="407">
        <v>43</v>
      </c>
      <c r="E30" s="408">
        <f>D30/$D$32*100</f>
        <v>66.153846153846146</v>
      </c>
      <c r="F30" s="409">
        <f>D30/$D$105*100</f>
        <v>5.3817271589486859</v>
      </c>
      <c r="G30" s="407">
        <v>2531121</v>
      </c>
      <c r="H30" s="410"/>
      <c r="I30" s="411">
        <v>10</v>
      </c>
      <c r="J30" s="408">
        <f>I30/$I$32*100</f>
        <v>66.666666666666657</v>
      </c>
      <c r="K30" s="409">
        <f>I30/$I$105*100</f>
        <v>5.2910052910052912</v>
      </c>
      <c r="L30" s="411">
        <v>630045</v>
      </c>
      <c r="M30" s="412"/>
      <c r="N30" s="413">
        <f>I30/D30*100</f>
        <v>23.255813953488371</v>
      </c>
      <c r="O30" s="413">
        <f>L30/G30*100</f>
        <v>24.891935233440048</v>
      </c>
    </row>
    <row r="31" spans="1:15" s="387" customFormat="1" x14ac:dyDescent="0.3">
      <c r="A31" s="404"/>
      <c r="B31" s="405" t="s">
        <v>235</v>
      </c>
      <c r="C31" s="406"/>
      <c r="D31" s="407">
        <v>22</v>
      </c>
      <c r="E31" s="408">
        <f>D31/$D$32*100</f>
        <v>33.846153846153847</v>
      </c>
      <c r="F31" s="409">
        <f>D31/$D$106*100</f>
        <v>5.0228310502283104</v>
      </c>
      <c r="G31" s="407">
        <v>1488504</v>
      </c>
      <c r="H31" s="410"/>
      <c r="I31" s="414">
        <v>5</v>
      </c>
      <c r="J31" s="408">
        <f>I31/$I$32*100</f>
        <v>33.333333333333329</v>
      </c>
      <c r="K31" s="409">
        <f>I31/$I$106*100</f>
        <v>5.1546391752577314</v>
      </c>
      <c r="L31" s="414">
        <v>340485</v>
      </c>
      <c r="M31" s="412"/>
      <c r="N31" s="413">
        <f>I31/D31*100</f>
        <v>22.727272727272727</v>
      </c>
      <c r="O31" s="413">
        <f>L31/G31*100</f>
        <v>22.874308701891295</v>
      </c>
    </row>
    <row r="32" spans="1:15" s="403" customFormat="1" x14ac:dyDescent="0.3">
      <c r="A32" s="404"/>
      <c r="B32" s="415" t="s">
        <v>190</v>
      </c>
      <c r="C32" s="406"/>
      <c r="D32" s="407">
        <f>SUM(D30:D31)</f>
        <v>65</v>
      </c>
      <c r="E32" s="408">
        <f>D32/$D$32*100</f>
        <v>100</v>
      </c>
      <c r="F32" s="409">
        <f>D32/$D$107*100</f>
        <v>5.254648342764753</v>
      </c>
      <c r="G32" s="525">
        <f>SUM(G30:G31)</f>
        <v>4019625</v>
      </c>
      <c r="H32" s="410"/>
      <c r="I32" s="407">
        <f>SUM(I30:I31)</f>
        <v>15</v>
      </c>
      <c r="J32" s="408">
        <f>I32/$I$32*100</f>
        <v>100</v>
      </c>
      <c r="K32" s="409">
        <f>I32/$I$107*100</f>
        <v>5.244755244755245</v>
      </c>
      <c r="L32" s="410">
        <f>L30+L31</f>
        <v>970530</v>
      </c>
      <c r="M32" s="412"/>
      <c r="N32" s="413">
        <f>I32/D32*100</f>
        <v>23.076923076923077</v>
      </c>
      <c r="O32" s="413">
        <f>L32/G32*100</f>
        <v>24.144789625897939</v>
      </c>
    </row>
    <row r="33" spans="1:15" s="403" customFormat="1" x14ac:dyDescent="0.3">
      <c r="A33" s="404"/>
      <c r="B33" s="406"/>
      <c r="C33" s="406"/>
      <c r="D33" s="407"/>
      <c r="E33" s="413"/>
      <c r="F33" s="413"/>
      <c r="G33" s="525"/>
      <c r="H33" s="407"/>
      <c r="I33" s="407"/>
      <c r="J33" s="413"/>
      <c r="K33" s="413"/>
      <c r="L33" s="410"/>
      <c r="M33" s="526"/>
      <c r="N33" s="413"/>
      <c r="O33" s="413"/>
    </row>
    <row r="34" spans="1:15" s="403" customFormat="1" ht="30" customHeight="1" x14ac:dyDescent="0.3">
      <c r="A34" s="655" t="s">
        <v>227</v>
      </c>
      <c r="B34" s="655"/>
      <c r="C34" s="655"/>
      <c r="D34" s="655"/>
      <c r="E34" s="655"/>
      <c r="F34" s="655"/>
      <c r="G34" s="655"/>
      <c r="H34" s="655"/>
      <c r="I34" s="655"/>
      <c r="J34" s="655"/>
      <c r="K34" s="655"/>
      <c r="L34" s="655"/>
      <c r="M34" s="655"/>
      <c r="N34" s="655"/>
      <c r="O34" s="655"/>
    </row>
    <row r="35" spans="1:15" s="403" customFormat="1" x14ac:dyDescent="0.3">
      <c r="A35" s="404"/>
      <c r="B35" s="405" t="s">
        <v>234</v>
      </c>
      <c r="C35" s="406"/>
      <c r="D35" s="407">
        <v>39</v>
      </c>
      <c r="E35" s="408">
        <f>D35/$D$37*100</f>
        <v>61.904761904761905</v>
      </c>
      <c r="F35" s="409">
        <f>D35/$D$105*100</f>
        <v>4.8811013767209008</v>
      </c>
      <c r="G35" s="407">
        <v>2564597</v>
      </c>
      <c r="H35" s="410"/>
      <c r="I35" s="411">
        <v>9</v>
      </c>
      <c r="J35" s="408">
        <f>I35/$I$37*100</f>
        <v>60</v>
      </c>
      <c r="K35" s="409">
        <f>I35/$I$105*100</f>
        <v>4.7619047619047619</v>
      </c>
      <c r="L35" s="411">
        <v>623825</v>
      </c>
      <c r="M35" s="412"/>
      <c r="N35" s="413">
        <f>I35/D35*100</f>
        <v>23.076923076923077</v>
      </c>
      <c r="O35" s="413">
        <f>L35/G35*100</f>
        <v>24.324484509652002</v>
      </c>
    </row>
    <row r="36" spans="1:15" s="403" customFormat="1" x14ac:dyDescent="0.3">
      <c r="A36" s="404"/>
      <c r="B36" s="405" t="s">
        <v>235</v>
      </c>
      <c r="C36" s="406"/>
      <c r="D36" s="407">
        <v>24</v>
      </c>
      <c r="E36" s="408">
        <f>D36/$D$37*100</f>
        <v>38.095238095238095</v>
      </c>
      <c r="F36" s="409">
        <f>D36/$D$106*100</f>
        <v>5.4794520547945202</v>
      </c>
      <c r="G36" s="407">
        <v>1615465</v>
      </c>
      <c r="H36" s="410"/>
      <c r="I36" s="414">
        <v>6</v>
      </c>
      <c r="J36" s="408">
        <f t="shared" ref="J36:J37" si="0">I36/$I$37*100</f>
        <v>40</v>
      </c>
      <c r="K36" s="409">
        <f>I36/$I$106*100</f>
        <v>6.1855670103092786</v>
      </c>
      <c r="L36" s="414">
        <v>387601</v>
      </c>
      <c r="M36" s="412"/>
      <c r="N36" s="413">
        <f>I36/D36*100</f>
        <v>25</v>
      </c>
      <c r="O36" s="413">
        <f>L36/G36*100</f>
        <v>23.993153674019556</v>
      </c>
    </row>
    <row r="37" spans="1:15" s="403" customFormat="1" x14ac:dyDescent="0.3">
      <c r="A37" s="404"/>
      <c r="B37" s="415" t="s">
        <v>190</v>
      </c>
      <c r="C37" s="406"/>
      <c r="D37" s="407">
        <f>SUM(D35:D36)</f>
        <v>63</v>
      </c>
      <c r="E37" s="408">
        <f>D37/$D$37*100</f>
        <v>100</v>
      </c>
      <c r="F37" s="409">
        <f>D37/$D$107*100</f>
        <v>5.0929668552950691</v>
      </c>
      <c r="G37" s="525">
        <f>SUM(G35:G36)</f>
        <v>4180062</v>
      </c>
      <c r="H37" s="410"/>
      <c r="I37" s="407">
        <f>SUM(I35:I36)</f>
        <v>15</v>
      </c>
      <c r="J37" s="408">
        <f t="shared" si="0"/>
        <v>100</v>
      </c>
      <c r="K37" s="409">
        <f>I37/$I$107*100</f>
        <v>5.244755244755245</v>
      </c>
      <c r="L37" s="410">
        <f>L35+L36</f>
        <v>1011426</v>
      </c>
      <c r="M37" s="412"/>
      <c r="N37" s="413">
        <f>I37/D37*100</f>
        <v>23.809523809523807</v>
      </c>
      <c r="O37" s="413">
        <f>L37/G37*100</f>
        <v>24.196435363877377</v>
      </c>
    </row>
    <row r="38" spans="1:15" s="403" customFormat="1" x14ac:dyDescent="0.3">
      <c r="A38" s="404"/>
      <c r="B38" s="415"/>
      <c r="C38" s="406"/>
      <c r="D38" s="407"/>
      <c r="E38" s="408"/>
      <c r="F38" s="409"/>
      <c r="G38" s="525"/>
      <c r="H38" s="410"/>
      <c r="I38" s="407"/>
      <c r="J38" s="408"/>
      <c r="K38" s="409"/>
      <c r="L38" s="410"/>
      <c r="M38" s="412"/>
      <c r="N38" s="413"/>
      <c r="O38" s="413"/>
    </row>
    <row r="39" spans="1:15" s="403" customFormat="1" ht="30.75" customHeight="1" x14ac:dyDescent="0.3">
      <c r="A39" s="655" t="s">
        <v>228</v>
      </c>
      <c r="B39" s="655"/>
      <c r="C39" s="655"/>
      <c r="D39" s="655"/>
      <c r="E39" s="655"/>
      <c r="F39" s="655"/>
      <c r="G39" s="655"/>
      <c r="H39" s="655"/>
      <c r="I39" s="655"/>
      <c r="J39" s="655"/>
      <c r="K39" s="655"/>
      <c r="L39" s="655"/>
      <c r="M39" s="655"/>
      <c r="N39" s="655"/>
      <c r="O39" s="655"/>
    </row>
    <row r="40" spans="1:15" s="403" customFormat="1" x14ac:dyDescent="0.3">
      <c r="A40" s="404"/>
      <c r="B40" s="405" t="s">
        <v>234</v>
      </c>
      <c r="C40" s="406"/>
      <c r="D40" s="407">
        <v>40</v>
      </c>
      <c r="E40" s="408">
        <f>D40/$D$42*100</f>
        <v>62.5</v>
      </c>
      <c r="F40" s="409">
        <f>D40/$D$105*100</f>
        <v>5.0062578222778473</v>
      </c>
      <c r="G40" s="407">
        <v>2389943</v>
      </c>
      <c r="H40" s="410"/>
      <c r="I40" s="411">
        <v>9</v>
      </c>
      <c r="J40" s="408">
        <f>I40/$I$42*100</f>
        <v>64.285714285714292</v>
      </c>
      <c r="K40" s="409">
        <f>I40/$I$105*100</f>
        <v>4.7619047619047619</v>
      </c>
      <c r="L40" s="411">
        <v>520413</v>
      </c>
      <c r="M40" s="412"/>
      <c r="N40" s="413">
        <f>I40/D40*100</f>
        <v>22.5</v>
      </c>
      <c r="O40" s="413">
        <f>L40/G40*100</f>
        <v>21.775121833449585</v>
      </c>
    </row>
    <row r="41" spans="1:15" s="403" customFormat="1" x14ac:dyDescent="0.3">
      <c r="A41" s="404"/>
      <c r="B41" s="405" t="s">
        <v>235</v>
      </c>
      <c r="C41" s="406"/>
      <c r="D41" s="407">
        <v>24</v>
      </c>
      <c r="E41" s="408">
        <f t="shared" ref="E41:E42" si="1">D41/$D$42*100</f>
        <v>37.5</v>
      </c>
      <c r="F41" s="409">
        <f>D41/$D$106*100</f>
        <v>5.4794520547945202</v>
      </c>
      <c r="G41" s="407">
        <v>1396902</v>
      </c>
      <c r="H41" s="410"/>
      <c r="I41" s="414">
        <v>5</v>
      </c>
      <c r="J41" s="408">
        <f>I41/$I$42*100</f>
        <v>35.714285714285715</v>
      </c>
      <c r="K41" s="409">
        <f>I41/$I$106*100</f>
        <v>5.1546391752577314</v>
      </c>
      <c r="L41" s="414">
        <v>314887</v>
      </c>
      <c r="M41" s="412"/>
      <c r="N41" s="413">
        <f>I41/D41*100</f>
        <v>20.833333333333336</v>
      </c>
      <c r="O41" s="413">
        <f>L41/G41*100</f>
        <v>22.54181037753543</v>
      </c>
    </row>
    <row r="42" spans="1:15" s="387" customFormat="1" x14ac:dyDescent="0.3">
      <c r="A42" s="404"/>
      <c r="B42" s="415" t="s">
        <v>190</v>
      </c>
      <c r="C42" s="406"/>
      <c r="D42" s="407">
        <f>SUM(D40:D41)</f>
        <v>64</v>
      </c>
      <c r="E42" s="408">
        <f t="shared" si="1"/>
        <v>100</v>
      </c>
      <c r="F42" s="409">
        <f>D42/$D$107*100</f>
        <v>5.1738075990299111</v>
      </c>
      <c r="G42" s="525">
        <f>SUM(G40:G41)</f>
        <v>3786845</v>
      </c>
      <c r="H42" s="410"/>
      <c r="I42" s="407">
        <f>SUM(I40:I41)</f>
        <v>14</v>
      </c>
      <c r="J42" s="408">
        <f>I42/$I$42*100</f>
        <v>100</v>
      </c>
      <c r="K42" s="409">
        <f>I42/$I$107*100</f>
        <v>4.895104895104895</v>
      </c>
      <c r="L42" s="410">
        <f>SUM(L40:L41)</f>
        <v>835300</v>
      </c>
      <c r="M42" s="412"/>
      <c r="N42" s="413">
        <f>I42/D42*100</f>
        <v>21.875</v>
      </c>
      <c r="O42" s="413">
        <f>L42/G42*100</f>
        <v>22.057940052999264</v>
      </c>
    </row>
    <row r="43" spans="1:15" s="387" customFormat="1" x14ac:dyDescent="0.3">
      <c r="A43" s="404"/>
      <c r="B43" s="415"/>
      <c r="C43" s="406"/>
      <c r="D43" s="407"/>
      <c r="E43" s="408"/>
      <c r="F43" s="409"/>
      <c r="G43" s="525"/>
      <c r="H43" s="410"/>
      <c r="I43" s="407"/>
      <c r="J43" s="408"/>
      <c r="K43" s="409"/>
      <c r="L43" s="410"/>
      <c r="M43" s="412"/>
      <c r="N43" s="413"/>
      <c r="O43" s="413"/>
    </row>
    <row r="44" spans="1:15" s="403" customFormat="1" x14ac:dyDescent="0.3">
      <c r="A44" s="655" t="s">
        <v>214</v>
      </c>
      <c r="B44" s="655"/>
      <c r="C44" s="655"/>
      <c r="D44" s="655"/>
      <c r="E44" s="655"/>
      <c r="F44" s="655"/>
      <c r="G44" s="655"/>
      <c r="H44" s="655"/>
      <c r="I44" s="655"/>
      <c r="J44" s="655"/>
      <c r="K44" s="655"/>
      <c r="L44" s="655"/>
      <c r="M44" s="655"/>
      <c r="N44" s="655"/>
      <c r="O44" s="655"/>
    </row>
    <row r="45" spans="1:15" s="403" customFormat="1" x14ac:dyDescent="0.3">
      <c r="A45" s="404"/>
      <c r="B45" s="405" t="s">
        <v>234</v>
      </c>
      <c r="C45" s="406"/>
      <c r="D45" s="407">
        <v>41</v>
      </c>
      <c r="E45" s="408">
        <f>D45/$D$47*100</f>
        <v>74.545454545454547</v>
      </c>
      <c r="F45" s="409">
        <f>D45/$D$105*100</f>
        <v>5.1314142678347929</v>
      </c>
      <c r="G45" s="407">
        <v>2310527</v>
      </c>
      <c r="H45" s="410"/>
      <c r="I45" s="411">
        <v>10</v>
      </c>
      <c r="J45" s="408">
        <f>I45/$I$47*100</f>
        <v>76.923076923076934</v>
      </c>
      <c r="K45" s="409">
        <f>I45/$I$105*100</f>
        <v>5.2910052910052912</v>
      </c>
      <c r="L45" s="411">
        <v>497246</v>
      </c>
      <c r="M45" s="412"/>
      <c r="N45" s="413">
        <f>I45/D45*100</f>
        <v>24.390243902439025</v>
      </c>
      <c r="O45" s="413">
        <f>L45/G45*100</f>
        <v>21.520891121376206</v>
      </c>
    </row>
    <row r="46" spans="1:15" s="403" customFormat="1" x14ac:dyDescent="0.3">
      <c r="A46" s="404"/>
      <c r="B46" s="405" t="s">
        <v>235</v>
      </c>
      <c r="C46" s="406"/>
      <c r="D46" s="407">
        <v>14</v>
      </c>
      <c r="E46" s="408">
        <f>D46/$D$47*100</f>
        <v>25.454545454545453</v>
      </c>
      <c r="F46" s="409">
        <f>D46/$D$106*100</f>
        <v>3.1963470319634704</v>
      </c>
      <c r="G46" s="407">
        <v>858153</v>
      </c>
      <c r="H46" s="410"/>
      <c r="I46" s="414">
        <v>3</v>
      </c>
      <c r="J46" s="408">
        <f>I46/$I$47*100</f>
        <v>23.076923076923077</v>
      </c>
      <c r="K46" s="409">
        <f>I46/$I$106*100</f>
        <v>3.0927835051546393</v>
      </c>
      <c r="L46" s="414">
        <v>175983</v>
      </c>
      <c r="M46" s="412"/>
      <c r="N46" s="413">
        <f>I46/D46*100</f>
        <v>21.428571428571427</v>
      </c>
      <c r="O46" s="413">
        <f>L46/G46*100</f>
        <v>20.507182285676333</v>
      </c>
    </row>
    <row r="47" spans="1:15" s="403" customFormat="1" x14ac:dyDescent="0.3">
      <c r="A47" s="404"/>
      <c r="B47" s="415" t="s">
        <v>190</v>
      </c>
      <c r="C47" s="406"/>
      <c r="D47" s="407">
        <f>SUM(D45:D46)</f>
        <v>55</v>
      </c>
      <c r="E47" s="408">
        <f>D47/$D$47*100</f>
        <v>100</v>
      </c>
      <c r="F47" s="409">
        <f>D47/$D$107*100</f>
        <v>4.4462409054163299</v>
      </c>
      <c r="G47" s="525">
        <f>SUM(G45:G46)</f>
        <v>3168680</v>
      </c>
      <c r="H47" s="410"/>
      <c r="I47" s="407">
        <f>SUM(I45:I46)</f>
        <v>13</v>
      </c>
      <c r="J47" s="408">
        <f>I47/$I$47*100</f>
        <v>100</v>
      </c>
      <c r="K47" s="409">
        <f>I47/$I$107*100</f>
        <v>4.5454545454545459</v>
      </c>
      <c r="L47" s="410">
        <f>SUM(L45:L46)</f>
        <v>673229</v>
      </c>
      <c r="M47" s="412"/>
      <c r="N47" s="413">
        <f>I47/D47*100</f>
        <v>23.636363636363637</v>
      </c>
      <c r="O47" s="413">
        <f>L47/G47*100</f>
        <v>21.246354949063964</v>
      </c>
    </row>
    <row r="48" spans="1:15" s="387" customFormat="1" x14ac:dyDescent="0.3">
      <c r="A48" s="404"/>
      <c r="B48" s="406"/>
      <c r="C48" s="406"/>
      <c r="D48" s="407"/>
      <c r="E48" s="413"/>
      <c r="F48" s="413"/>
      <c r="G48" s="525"/>
      <c r="H48" s="407"/>
      <c r="I48" s="407"/>
      <c r="J48" s="413"/>
      <c r="K48" s="413"/>
      <c r="L48" s="410"/>
      <c r="M48" s="526"/>
      <c r="N48" s="413"/>
      <c r="O48" s="413"/>
    </row>
    <row r="49" spans="1:16" s="403" customFormat="1" x14ac:dyDescent="0.3">
      <c r="A49" s="655" t="s">
        <v>215</v>
      </c>
      <c r="B49" s="655"/>
      <c r="C49" s="655"/>
      <c r="D49" s="655"/>
      <c r="E49" s="655"/>
      <c r="F49" s="655"/>
      <c r="G49" s="655"/>
      <c r="H49" s="655"/>
      <c r="I49" s="655"/>
      <c r="J49" s="655"/>
      <c r="K49" s="655"/>
      <c r="L49" s="655"/>
      <c r="M49" s="655"/>
      <c r="N49" s="655"/>
      <c r="O49" s="655"/>
    </row>
    <row r="50" spans="1:16" s="403" customFormat="1" x14ac:dyDescent="0.3">
      <c r="A50" s="404"/>
      <c r="B50" s="405" t="s">
        <v>234</v>
      </c>
      <c r="C50" s="406"/>
      <c r="D50" s="407">
        <v>38</v>
      </c>
      <c r="E50" s="408">
        <f>D50/$D$52*100</f>
        <v>70.370370370370367</v>
      </c>
      <c r="F50" s="409">
        <f>D50/$D$105*100</f>
        <v>4.7559449311639552</v>
      </c>
      <c r="G50" s="407">
        <v>1839207</v>
      </c>
      <c r="H50" s="410"/>
      <c r="I50" s="411">
        <v>9</v>
      </c>
      <c r="J50" s="408">
        <f>I50/$I$52*100</f>
        <v>69.230769230769226</v>
      </c>
      <c r="K50" s="409">
        <f>I50/$I$105*100</f>
        <v>4.7619047619047619</v>
      </c>
      <c r="L50" s="411">
        <v>393928</v>
      </c>
      <c r="M50" s="412"/>
      <c r="N50" s="413">
        <f>I50/D50*100</f>
        <v>23.684210526315788</v>
      </c>
      <c r="O50" s="413">
        <f>L50/G50*100</f>
        <v>21.41836128287898</v>
      </c>
    </row>
    <row r="51" spans="1:16" s="403" customFormat="1" x14ac:dyDescent="0.3">
      <c r="A51" s="404"/>
      <c r="B51" s="405" t="s">
        <v>235</v>
      </c>
      <c r="C51" s="406"/>
      <c r="D51" s="407">
        <v>16</v>
      </c>
      <c r="E51" s="408">
        <f>D51/$D$52*100</f>
        <v>29.629629629629626</v>
      </c>
      <c r="F51" s="409">
        <f>D51/$D$106*100</f>
        <v>3.6529680365296802</v>
      </c>
      <c r="G51" s="407">
        <v>939492</v>
      </c>
      <c r="H51" s="410"/>
      <c r="I51" s="414">
        <v>4</v>
      </c>
      <c r="J51" s="408">
        <f>I51/$I$52*100</f>
        <v>30.76923076923077</v>
      </c>
      <c r="K51" s="409">
        <f>I51/$I$106*100</f>
        <v>4.1237113402061851</v>
      </c>
      <c r="L51" s="414">
        <v>181322</v>
      </c>
      <c r="M51" s="412"/>
      <c r="N51" s="413">
        <f>I51/D51*100</f>
        <v>25</v>
      </c>
      <c r="O51" s="413">
        <f>L51/G51*100</f>
        <v>19.300004683382081</v>
      </c>
    </row>
    <row r="52" spans="1:16" s="403" customFormat="1" x14ac:dyDescent="0.3">
      <c r="A52" s="404"/>
      <c r="B52" s="415" t="s">
        <v>190</v>
      </c>
      <c r="C52" s="406"/>
      <c r="D52" s="407">
        <f>SUM(D50:D51)</f>
        <v>54</v>
      </c>
      <c r="E52" s="408">
        <f>D52/$D$52*100</f>
        <v>100</v>
      </c>
      <c r="F52" s="409">
        <f>D52/$D$107*100</f>
        <v>4.365400161681487</v>
      </c>
      <c r="G52" s="525">
        <f>SUM(G50:G51)</f>
        <v>2778699</v>
      </c>
      <c r="H52" s="410"/>
      <c r="I52" s="407">
        <f>SUM(I50:I51)</f>
        <v>13</v>
      </c>
      <c r="J52" s="408">
        <f>I52/$I$52*100</f>
        <v>100</v>
      </c>
      <c r="K52" s="409">
        <f>I52/$I$107*100</f>
        <v>4.5454545454545459</v>
      </c>
      <c r="L52" s="410">
        <f>SUM(L50:L51)</f>
        <v>575250</v>
      </c>
      <c r="M52" s="412"/>
      <c r="N52" s="413">
        <f>I52/D52*100</f>
        <v>24.074074074074073</v>
      </c>
      <c r="O52" s="413">
        <f>L52/G52*100</f>
        <v>20.702134344166101</v>
      </c>
    </row>
    <row r="53" spans="1:16" s="387" customFormat="1" x14ac:dyDescent="0.3">
      <c r="A53" s="404"/>
      <c r="B53" s="406"/>
      <c r="C53" s="406"/>
      <c r="D53" s="407"/>
      <c r="E53" s="413"/>
      <c r="F53" s="413"/>
      <c r="G53" s="525"/>
      <c r="H53" s="407"/>
      <c r="I53" s="407"/>
      <c r="J53" s="413"/>
      <c r="K53" s="413"/>
      <c r="L53" s="410"/>
      <c r="M53" s="526"/>
      <c r="N53" s="413"/>
      <c r="O53" s="413"/>
    </row>
    <row r="54" spans="1:16" s="403" customFormat="1" x14ac:dyDescent="0.3">
      <c r="A54" s="655" t="s">
        <v>229</v>
      </c>
      <c r="B54" s="655"/>
      <c r="C54" s="655"/>
      <c r="D54" s="655"/>
      <c r="E54" s="655"/>
      <c r="F54" s="655"/>
      <c r="G54" s="655"/>
      <c r="H54" s="655"/>
      <c r="I54" s="655"/>
      <c r="J54" s="655"/>
      <c r="K54" s="655"/>
      <c r="L54" s="655"/>
      <c r="M54" s="655"/>
      <c r="N54" s="655"/>
      <c r="O54" s="655"/>
    </row>
    <row r="55" spans="1:16" s="403" customFormat="1" x14ac:dyDescent="0.3">
      <c r="A55" s="404"/>
      <c r="B55" s="405" t="s">
        <v>234</v>
      </c>
      <c r="C55" s="406"/>
      <c r="D55" s="407">
        <v>41</v>
      </c>
      <c r="E55" s="408">
        <f>D55/$D$57*100</f>
        <v>74.545454545454547</v>
      </c>
      <c r="F55" s="409">
        <f>D55/$D$105*100</f>
        <v>5.1314142678347929</v>
      </c>
      <c r="G55" s="407">
        <v>2333168</v>
      </c>
      <c r="H55" s="410"/>
      <c r="I55" s="411">
        <v>10</v>
      </c>
      <c r="J55" s="408">
        <f>I55/$I$57*100</f>
        <v>76.923076923076934</v>
      </c>
      <c r="K55" s="409">
        <f>I55/$I$105*100</f>
        <v>5.2910052910052912</v>
      </c>
      <c r="L55" s="411">
        <v>489827</v>
      </c>
      <c r="M55" s="412"/>
      <c r="N55" s="413">
        <f>I55/D55*100</f>
        <v>24.390243902439025</v>
      </c>
      <c r="O55" s="413">
        <f>L55/G55*100</f>
        <v>20.994073294336285</v>
      </c>
    </row>
    <row r="56" spans="1:16" s="403" customFormat="1" x14ac:dyDescent="0.3">
      <c r="A56" s="404"/>
      <c r="B56" s="405" t="s">
        <v>235</v>
      </c>
      <c r="C56" s="406"/>
      <c r="D56" s="407">
        <v>14</v>
      </c>
      <c r="E56" s="408">
        <f t="shared" ref="E56:E57" si="2">D56/$D$57*100</f>
        <v>25.454545454545453</v>
      </c>
      <c r="F56" s="409">
        <f>D56/$D$106*100</f>
        <v>3.1963470319634704</v>
      </c>
      <c r="G56" s="407">
        <v>925605</v>
      </c>
      <c r="H56" s="410"/>
      <c r="I56" s="414">
        <v>3</v>
      </c>
      <c r="J56" s="408">
        <f t="shared" ref="J56:J57" si="3">I56/$I$57*100</f>
        <v>23.076923076923077</v>
      </c>
      <c r="K56" s="409">
        <f>I56/$I$106*100</f>
        <v>3.0927835051546393</v>
      </c>
      <c r="L56" s="414">
        <v>187818</v>
      </c>
      <c r="M56" s="412"/>
      <c r="N56" s="413">
        <f>I56/D56*100</f>
        <v>21.428571428571427</v>
      </c>
      <c r="O56" s="413">
        <f>L56/G56*100</f>
        <v>20.291376991265171</v>
      </c>
    </row>
    <row r="57" spans="1:16" s="403" customFormat="1" x14ac:dyDescent="0.3">
      <c r="A57" s="404"/>
      <c r="B57" s="415" t="s">
        <v>190</v>
      </c>
      <c r="C57" s="406"/>
      <c r="D57" s="407">
        <f>SUM(D55:D56)</f>
        <v>55</v>
      </c>
      <c r="E57" s="408">
        <f t="shared" si="2"/>
        <v>100</v>
      </c>
      <c r="F57" s="409">
        <f>D57/$D$107*100</f>
        <v>4.4462409054163299</v>
      </c>
      <c r="G57" s="525">
        <f>SUM(G55:G56)</f>
        <v>3258773</v>
      </c>
      <c r="H57" s="410"/>
      <c r="I57" s="407">
        <f>SUM(I55:I56)</f>
        <v>13</v>
      </c>
      <c r="J57" s="408">
        <f t="shared" si="3"/>
        <v>100</v>
      </c>
      <c r="K57" s="409">
        <f>I57/$I$107*100</f>
        <v>4.5454545454545459</v>
      </c>
      <c r="L57" s="410">
        <f>L56+L55</f>
        <v>677645</v>
      </c>
      <c r="M57" s="412"/>
      <c r="N57" s="413">
        <f>I57/D57*100</f>
        <v>23.636363636363637</v>
      </c>
      <c r="O57" s="413">
        <f>L57/G57*100</f>
        <v>20.794483076912691</v>
      </c>
    </row>
    <row r="58" spans="1:16" s="403" customFormat="1" x14ac:dyDescent="0.3">
      <c r="A58" s="404"/>
      <c r="B58" s="415"/>
      <c r="C58" s="406"/>
      <c r="D58" s="407"/>
      <c r="E58" s="408"/>
      <c r="F58" s="409"/>
      <c r="G58" s="525"/>
      <c r="H58" s="410"/>
      <c r="I58" s="407"/>
      <c r="J58" s="408"/>
      <c r="K58" s="409"/>
      <c r="L58" s="410"/>
      <c r="M58" s="412"/>
      <c r="N58" s="413"/>
      <c r="O58" s="413"/>
    </row>
    <row r="59" spans="1:16" s="403" customFormat="1" ht="15" customHeight="1" x14ac:dyDescent="0.3">
      <c r="A59" s="655" t="s">
        <v>230</v>
      </c>
      <c r="B59" s="655"/>
      <c r="C59" s="655"/>
      <c r="D59" s="655"/>
      <c r="E59" s="655"/>
      <c r="F59" s="655"/>
      <c r="G59" s="655"/>
      <c r="H59" s="655"/>
      <c r="I59" s="655"/>
      <c r="J59" s="655"/>
      <c r="K59" s="655"/>
      <c r="L59" s="655"/>
      <c r="M59" s="655"/>
      <c r="N59" s="655"/>
      <c r="O59" s="655"/>
    </row>
    <row r="60" spans="1:16" s="535" customFormat="1" x14ac:dyDescent="0.3">
      <c r="A60" s="404"/>
      <c r="B60" s="405" t="s">
        <v>234</v>
      </c>
      <c r="C60" s="406"/>
      <c r="D60" s="407">
        <v>43</v>
      </c>
      <c r="E60" s="408">
        <f>D60/$D$62*100</f>
        <v>78.181818181818187</v>
      </c>
      <c r="F60" s="409">
        <f>D60/$D$105*100</f>
        <v>5.3817271589486859</v>
      </c>
      <c r="G60" s="407">
        <v>2258293</v>
      </c>
      <c r="H60" s="410"/>
      <c r="I60" s="411">
        <v>10</v>
      </c>
      <c r="J60" s="408">
        <f>I60/$I$62*100</f>
        <v>83.333333333333343</v>
      </c>
      <c r="K60" s="409">
        <f>I60/$I$105*100</f>
        <v>5.2910052910052912</v>
      </c>
      <c r="L60" s="411">
        <v>555681</v>
      </c>
      <c r="M60" s="412"/>
      <c r="N60" s="413">
        <f>I60/D60*100</f>
        <v>23.255813953488371</v>
      </c>
      <c r="O60" s="413">
        <f>L60/G60*100</f>
        <v>24.606240200009477</v>
      </c>
      <c r="P60" s="534"/>
    </row>
    <row r="61" spans="1:16" s="546" customFormat="1" x14ac:dyDescent="0.3">
      <c r="A61" s="404"/>
      <c r="B61" s="405" t="s">
        <v>235</v>
      </c>
      <c r="C61" s="406"/>
      <c r="D61" s="407">
        <v>12</v>
      </c>
      <c r="E61" s="408">
        <f t="shared" ref="E61:E62" si="4">D61/$D$62*100</f>
        <v>21.818181818181817</v>
      </c>
      <c r="F61" s="409">
        <f>D61/$D$106*100</f>
        <v>2.7397260273972601</v>
      </c>
      <c r="G61" s="407">
        <v>728493</v>
      </c>
      <c r="H61" s="410"/>
      <c r="I61" s="414">
        <v>2</v>
      </c>
      <c r="J61" s="408">
        <f t="shared" ref="J61:J62" si="5">I61/$I$62*100</f>
        <v>16.666666666666664</v>
      </c>
      <c r="K61" s="409">
        <f>I61/$I$106*100</f>
        <v>2.0618556701030926</v>
      </c>
      <c r="L61" s="414">
        <v>137755</v>
      </c>
      <c r="M61" s="412"/>
      <c r="N61" s="413">
        <f>I61/D61*100</f>
        <v>16.666666666666664</v>
      </c>
      <c r="O61" s="413">
        <f>L61/G61*100</f>
        <v>18.909584580771536</v>
      </c>
      <c r="P61" s="545"/>
    </row>
    <row r="62" spans="1:16" s="546" customFormat="1" x14ac:dyDescent="0.3">
      <c r="A62" s="404"/>
      <c r="B62" s="415" t="s">
        <v>190</v>
      </c>
      <c r="C62" s="406"/>
      <c r="D62" s="407">
        <f>SUM(D60:D61)</f>
        <v>55</v>
      </c>
      <c r="E62" s="408">
        <f t="shared" si="4"/>
        <v>100</v>
      </c>
      <c r="F62" s="409">
        <f>D62/$D$107*100</f>
        <v>4.4462409054163299</v>
      </c>
      <c r="G62" s="525">
        <f>SUM(G60:G61)</f>
        <v>2986786</v>
      </c>
      <c r="H62" s="410"/>
      <c r="I62" s="407">
        <f>SUM(I60:I61)</f>
        <v>12</v>
      </c>
      <c r="J62" s="408">
        <f t="shared" si="5"/>
        <v>100</v>
      </c>
      <c r="K62" s="409">
        <f>I62/$I$107*100</f>
        <v>4.1958041958041958</v>
      </c>
      <c r="L62" s="410">
        <f>L61+L60</f>
        <v>693436</v>
      </c>
      <c r="M62" s="412"/>
      <c r="N62" s="413">
        <f>I62/D62*100</f>
        <v>21.818181818181817</v>
      </c>
      <c r="O62" s="413">
        <f>L62/G62*100</f>
        <v>23.216795578926646</v>
      </c>
      <c r="P62" s="545"/>
    </row>
    <row r="63" spans="1:16" s="546" customFormat="1" x14ac:dyDescent="0.3">
      <c r="A63" s="404"/>
      <c r="B63" s="415"/>
      <c r="C63" s="406"/>
      <c r="D63" s="407"/>
      <c r="E63" s="408"/>
      <c r="F63" s="409"/>
      <c r="G63" s="525"/>
      <c r="H63" s="410"/>
      <c r="I63" s="407"/>
      <c r="J63" s="408"/>
      <c r="K63" s="409"/>
      <c r="L63" s="410"/>
      <c r="M63" s="412"/>
      <c r="N63" s="413"/>
      <c r="O63" s="413"/>
      <c r="P63" s="545"/>
    </row>
    <row r="64" spans="1:16" s="535" customFormat="1" ht="30" customHeight="1" x14ac:dyDescent="0.3">
      <c r="A64" s="654" t="s">
        <v>216</v>
      </c>
      <c r="B64" s="654"/>
      <c r="C64" s="654"/>
      <c r="D64" s="654"/>
      <c r="E64" s="654"/>
      <c r="F64" s="654"/>
      <c r="G64" s="654"/>
      <c r="H64" s="654"/>
      <c r="I64" s="654"/>
      <c r="J64" s="654"/>
      <c r="K64" s="654"/>
      <c r="L64" s="654"/>
      <c r="M64" s="654"/>
      <c r="N64" s="654"/>
      <c r="O64" s="654"/>
      <c r="P64" s="534"/>
    </row>
    <row r="65" spans="1:21" s="546" customFormat="1" x14ac:dyDescent="0.3">
      <c r="A65" s="403"/>
      <c r="B65" s="405" t="s">
        <v>234</v>
      </c>
      <c r="C65" s="406"/>
      <c r="D65" s="407">
        <v>33</v>
      </c>
      <c r="E65" s="408">
        <f>D65/$D$67*100</f>
        <v>63.46153846153846</v>
      </c>
      <c r="F65" s="409">
        <f>D65/$D$105*100</f>
        <v>4.1301627033792236</v>
      </c>
      <c r="G65" s="407">
        <v>2033931</v>
      </c>
      <c r="H65" s="410"/>
      <c r="I65" s="411">
        <v>8</v>
      </c>
      <c r="J65" s="408">
        <f>I65/$I$67*100</f>
        <v>66.666666666666657</v>
      </c>
      <c r="K65" s="409">
        <f>I65/$I$105*100</f>
        <v>4.2328042328042326</v>
      </c>
      <c r="L65" s="411">
        <v>486276.69999999995</v>
      </c>
      <c r="M65" s="412"/>
      <c r="N65" s="413">
        <f>I65/D65*100</f>
        <v>24.242424242424242</v>
      </c>
      <c r="O65" s="413">
        <f>L65/G65*100</f>
        <v>23.908220092028685</v>
      </c>
      <c r="P65" s="545"/>
    </row>
    <row r="66" spans="1:21" s="546" customFormat="1" x14ac:dyDescent="0.3">
      <c r="A66" s="403"/>
      <c r="B66" s="405" t="s">
        <v>235</v>
      </c>
      <c r="C66" s="406"/>
      <c r="D66" s="407">
        <v>19</v>
      </c>
      <c r="E66" s="408">
        <f>D66/$D$67*100</f>
        <v>36.538461538461533</v>
      </c>
      <c r="F66" s="409">
        <f>D66/$D$106*100</f>
        <v>4.3378995433789953</v>
      </c>
      <c r="G66" s="407">
        <v>1217673</v>
      </c>
      <c r="H66" s="410"/>
      <c r="I66" s="414">
        <v>4</v>
      </c>
      <c r="J66" s="408">
        <f>I66/$I$67*100</f>
        <v>33.333333333333329</v>
      </c>
      <c r="K66" s="409">
        <f>I66/$I$106*100</f>
        <v>4.1237113402061851</v>
      </c>
      <c r="L66" s="414">
        <v>256200.3</v>
      </c>
      <c r="M66" s="412"/>
      <c r="N66" s="413">
        <f>I66/D66*100</f>
        <v>21.052631578947366</v>
      </c>
      <c r="O66" s="413">
        <f>L66/G66*100</f>
        <v>21.040156101022195</v>
      </c>
      <c r="P66" s="545"/>
    </row>
    <row r="67" spans="1:21" s="417" customFormat="1" x14ac:dyDescent="0.3">
      <c r="A67" s="403"/>
      <c r="B67" s="415" t="s">
        <v>190</v>
      </c>
      <c r="C67" s="406"/>
      <c r="D67" s="407">
        <f>SUM(D65:D66)</f>
        <v>52</v>
      </c>
      <c r="E67" s="408">
        <f>D67/$D$67*100</f>
        <v>100</v>
      </c>
      <c r="F67" s="409">
        <f>D67/$D$107*100</f>
        <v>4.2037186742118031</v>
      </c>
      <c r="G67" s="525">
        <f>SUM(G65:G66)</f>
        <v>3251604</v>
      </c>
      <c r="H67" s="410"/>
      <c r="I67" s="407">
        <f>SUM(I65:I66)</f>
        <v>12</v>
      </c>
      <c r="J67" s="408">
        <f>I67/$I$67*100</f>
        <v>100</v>
      </c>
      <c r="K67" s="409">
        <f>I67/$I$107*100</f>
        <v>4.1958041958041958</v>
      </c>
      <c r="L67" s="410">
        <f>L66+L65</f>
        <v>742477</v>
      </c>
      <c r="M67" s="412"/>
      <c r="N67" s="413">
        <f>I67/D67*100</f>
        <v>23.076923076923077</v>
      </c>
      <c r="O67" s="413">
        <f>L67/G67*100</f>
        <v>22.834176609451827</v>
      </c>
      <c r="P67" s="416"/>
      <c r="Q67" s="416"/>
      <c r="R67" s="416"/>
      <c r="S67" s="416"/>
      <c r="T67" s="416"/>
    </row>
    <row r="68" spans="1:21" s="488" customFormat="1" ht="12.75" customHeight="1" x14ac:dyDescent="0.3">
      <c r="A68" s="404"/>
      <c r="B68" s="406"/>
      <c r="C68" s="406"/>
      <c r="D68" s="407"/>
      <c r="E68" s="413"/>
      <c r="F68" s="413"/>
      <c r="G68" s="525"/>
      <c r="H68" s="407"/>
      <c r="I68" s="407"/>
      <c r="J68" s="413"/>
      <c r="K68" s="413"/>
      <c r="L68" s="410"/>
      <c r="M68" s="526"/>
      <c r="N68" s="413"/>
      <c r="O68" s="413"/>
      <c r="P68" s="416"/>
      <c r="Q68" s="416"/>
      <c r="R68" s="416"/>
      <c r="S68" s="416"/>
      <c r="T68" s="416"/>
      <c r="U68" s="417"/>
    </row>
    <row r="69" spans="1:21" s="494" customFormat="1" ht="29.25" customHeight="1" x14ac:dyDescent="0.3">
      <c r="A69" s="655" t="s">
        <v>217</v>
      </c>
      <c r="B69" s="655"/>
      <c r="C69" s="655"/>
      <c r="D69" s="655"/>
      <c r="E69" s="655"/>
      <c r="F69" s="655"/>
      <c r="G69" s="655"/>
      <c r="H69" s="655"/>
      <c r="I69" s="655"/>
      <c r="J69" s="655"/>
      <c r="K69" s="655"/>
      <c r="L69" s="655"/>
      <c r="M69" s="655"/>
      <c r="N69" s="655"/>
      <c r="O69" s="655"/>
      <c r="U69" s="417"/>
    </row>
    <row r="70" spans="1:21" s="417" customFormat="1" x14ac:dyDescent="0.3">
      <c r="A70" s="403"/>
      <c r="B70" s="405" t="s">
        <v>234</v>
      </c>
      <c r="C70" s="406"/>
      <c r="D70" s="407">
        <v>31</v>
      </c>
      <c r="E70" s="408">
        <f>D70/$D$72*100</f>
        <v>62</v>
      </c>
      <c r="F70" s="409">
        <f>D70/$D$105*100</f>
        <v>3.879849812265332</v>
      </c>
      <c r="G70" s="407">
        <v>2055836</v>
      </c>
      <c r="H70" s="410"/>
      <c r="I70" s="411">
        <v>7</v>
      </c>
      <c r="J70" s="408">
        <f>I70/$I$72*100</f>
        <v>63.636363636363633</v>
      </c>
      <c r="K70" s="409">
        <f>I70/$I$105*100</f>
        <v>3.7037037037037033</v>
      </c>
      <c r="L70" s="411">
        <v>453478</v>
      </c>
      <c r="M70" s="412"/>
      <c r="N70" s="413">
        <f>I70/D70*100</f>
        <v>22.58064516129032</v>
      </c>
      <c r="O70" s="413">
        <f>L70/G70*100</f>
        <v>22.058082454047891</v>
      </c>
      <c r="P70" s="567"/>
      <c r="Q70" s="567"/>
      <c r="R70" s="567"/>
      <c r="S70" s="567"/>
      <c r="T70" s="567"/>
    </row>
    <row r="71" spans="1:21" x14ac:dyDescent="0.3">
      <c r="A71" s="403"/>
      <c r="B71" s="405" t="s">
        <v>235</v>
      </c>
      <c r="C71" s="406"/>
      <c r="D71" s="407">
        <v>19</v>
      </c>
      <c r="E71" s="408">
        <f>D71/$D$72*100</f>
        <v>38</v>
      </c>
      <c r="F71" s="409">
        <f>D71/$D$106*100</f>
        <v>4.3378995433789953</v>
      </c>
      <c r="G71" s="407">
        <v>1193463</v>
      </c>
      <c r="H71" s="410"/>
      <c r="I71" s="414">
        <v>4</v>
      </c>
      <c r="J71" s="408">
        <f>I71/$I$72*100</f>
        <v>36.363636363636367</v>
      </c>
      <c r="K71" s="409">
        <f>I71/$I$106*100</f>
        <v>4.1237113402061851</v>
      </c>
      <c r="L71" s="414">
        <v>239982</v>
      </c>
      <c r="M71" s="412"/>
      <c r="N71" s="413">
        <f>I71/D71*100</f>
        <v>21.052631578947366</v>
      </c>
      <c r="O71" s="413">
        <f>L71/G71*100</f>
        <v>20.108038539946357</v>
      </c>
    </row>
    <row r="72" spans="1:21" x14ac:dyDescent="0.3">
      <c r="A72" s="403"/>
      <c r="B72" s="415" t="s">
        <v>190</v>
      </c>
      <c r="C72" s="406"/>
      <c r="D72" s="407">
        <f>SUM(D70:D71)</f>
        <v>50</v>
      </c>
      <c r="E72" s="408">
        <f>D72/$D$72*100</f>
        <v>100</v>
      </c>
      <c r="F72" s="409">
        <f>D72/$D$107*100</f>
        <v>4.0420371867421183</v>
      </c>
      <c r="G72" s="525">
        <f>SUM(G70:G71)</f>
        <v>3249299</v>
      </c>
      <c r="H72" s="410"/>
      <c r="I72" s="407">
        <f>SUM(I70:I71)</f>
        <v>11</v>
      </c>
      <c r="J72" s="408">
        <f>I72/$I$72*100</f>
        <v>100</v>
      </c>
      <c r="K72" s="409">
        <f>I72/$I$107*100</f>
        <v>3.8461538461538463</v>
      </c>
      <c r="L72" s="410">
        <f>L70+L71</f>
        <v>693460</v>
      </c>
      <c r="M72" s="412"/>
      <c r="N72" s="413">
        <f>I72/D72*100</f>
        <v>22</v>
      </c>
      <c r="O72" s="413">
        <f>L72/G72*100</f>
        <v>21.341834038664956</v>
      </c>
    </row>
    <row r="73" spans="1:21" x14ac:dyDescent="0.3">
      <c r="A73" s="404"/>
      <c r="B73" s="406"/>
      <c r="C73" s="406"/>
      <c r="D73" s="407"/>
      <c r="E73" s="413"/>
      <c r="F73" s="413"/>
      <c r="G73" s="525"/>
      <c r="H73" s="407"/>
      <c r="I73" s="407"/>
      <c r="J73" s="413"/>
      <c r="K73" s="413"/>
      <c r="L73" s="410"/>
      <c r="M73" s="526"/>
      <c r="N73" s="413"/>
      <c r="O73" s="413"/>
    </row>
    <row r="74" spans="1:21" ht="30.75" customHeight="1" x14ac:dyDescent="0.3">
      <c r="A74" s="655" t="s">
        <v>231</v>
      </c>
      <c r="B74" s="655"/>
      <c r="C74" s="655"/>
      <c r="D74" s="655"/>
      <c r="E74" s="655"/>
      <c r="F74" s="655"/>
      <c r="G74" s="655"/>
      <c r="H74" s="655"/>
      <c r="I74" s="655"/>
      <c r="J74" s="655"/>
      <c r="K74" s="655"/>
      <c r="L74" s="655"/>
      <c r="M74" s="655"/>
      <c r="N74" s="655"/>
      <c r="O74" s="655"/>
    </row>
    <row r="75" spans="1:21" x14ac:dyDescent="0.3">
      <c r="A75" s="403"/>
      <c r="B75" s="405" t="s">
        <v>234</v>
      </c>
      <c r="C75" s="406"/>
      <c r="D75" s="407">
        <v>38</v>
      </c>
      <c r="E75" s="408">
        <f>D75/$D$77*100</f>
        <v>77.551020408163268</v>
      </c>
      <c r="F75" s="409">
        <f>D75/$D$105*100</f>
        <v>4.7559449311639552</v>
      </c>
      <c r="G75" s="407">
        <v>2291835</v>
      </c>
      <c r="H75" s="410"/>
      <c r="I75" s="411">
        <v>9</v>
      </c>
      <c r="J75" s="408">
        <f>I75/$I$77*100</f>
        <v>81.818181818181827</v>
      </c>
      <c r="K75" s="409">
        <f>I75/$I$105*100</f>
        <v>4.7619047619047619</v>
      </c>
      <c r="L75" s="411">
        <v>554062</v>
      </c>
      <c r="M75" s="412"/>
      <c r="N75" s="413">
        <f>I75/D75*100</f>
        <v>23.684210526315788</v>
      </c>
      <c r="O75" s="413">
        <f>L75/G75*100</f>
        <v>24.175475110555517</v>
      </c>
    </row>
    <row r="76" spans="1:21" x14ac:dyDescent="0.3">
      <c r="A76" s="403"/>
      <c r="B76" s="405" t="s">
        <v>235</v>
      </c>
      <c r="C76" s="406"/>
      <c r="D76" s="407">
        <v>11</v>
      </c>
      <c r="E76" s="408">
        <f t="shared" ref="E76:E77" si="6">D76/$D$77*100</f>
        <v>22.448979591836736</v>
      </c>
      <c r="F76" s="409">
        <f>D76/$D$106*100</f>
        <v>2.5114155251141552</v>
      </c>
      <c r="G76" s="407">
        <v>731874</v>
      </c>
      <c r="H76" s="410"/>
      <c r="I76" s="414">
        <v>2</v>
      </c>
      <c r="J76" s="408">
        <f t="shared" ref="J76:J77" si="7">I76/$I$77*100</f>
        <v>18.181818181818183</v>
      </c>
      <c r="K76" s="409">
        <f>I76/$I$106*100</f>
        <v>2.0618556701030926</v>
      </c>
      <c r="L76" s="414">
        <v>139242</v>
      </c>
      <c r="M76" s="412"/>
      <c r="N76" s="413">
        <f>I76/D76*100</f>
        <v>18.181818181818183</v>
      </c>
      <c r="O76" s="413">
        <f>L76/G76*100</f>
        <v>19.025406012510352</v>
      </c>
    </row>
    <row r="77" spans="1:21" x14ac:dyDescent="0.3">
      <c r="A77" s="403"/>
      <c r="B77" s="415" t="s">
        <v>190</v>
      </c>
      <c r="C77" s="406"/>
      <c r="D77" s="407">
        <f>SUM(D75:D76)</f>
        <v>49</v>
      </c>
      <c r="E77" s="408">
        <f t="shared" si="6"/>
        <v>100</v>
      </c>
      <c r="F77" s="409">
        <f>D77/$D$107*100</f>
        <v>3.9611964430072755</v>
      </c>
      <c r="G77" s="525">
        <f>SUM(G75:G76)</f>
        <v>3023709</v>
      </c>
      <c r="H77" s="410"/>
      <c r="I77" s="407">
        <f>SUM(I75:I76)</f>
        <v>11</v>
      </c>
      <c r="J77" s="408">
        <f t="shared" si="7"/>
        <v>100</v>
      </c>
      <c r="K77" s="409">
        <f>I77/$I$107*100</f>
        <v>3.8461538461538463</v>
      </c>
      <c r="L77" s="410">
        <f>SUM(L75:L76)</f>
        <v>693304</v>
      </c>
      <c r="M77" s="412"/>
      <c r="N77" s="413">
        <f>I77/D77*100</f>
        <v>22.448979591836736</v>
      </c>
      <c r="O77" s="413">
        <f>L77/G77*100</f>
        <v>22.928926030911043</v>
      </c>
    </row>
    <row r="78" spans="1:21" x14ac:dyDescent="0.3">
      <c r="A78" s="403"/>
      <c r="B78" s="415"/>
      <c r="C78" s="406"/>
      <c r="D78" s="407"/>
      <c r="E78" s="408"/>
      <c r="F78" s="409"/>
      <c r="G78" s="525"/>
      <c r="H78" s="410"/>
      <c r="I78" s="407"/>
      <c r="J78" s="408"/>
      <c r="K78" s="409"/>
      <c r="L78" s="410"/>
      <c r="M78" s="412"/>
      <c r="N78" s="413"/>
      <c r="O78" s="413"/>
    </row>
    <row r="79" spans="1:21" x14ac:dyDescent="0.3">
      <c r="A79" s="656" t="s">
        <v>218</v>
      </c>
      <c r="B79" s="656"/>
      <c r="C79" s="656"/>
      <c r="D79" s="656"/>
      <c r="E79" s="656"/>
      <c r="F79" s="656"/>
      <c r="G79" s="656"/>
      <c r="H79" s="656"/>
      <c r="I79" s="656"/>
      <c r="J79" s="656"/>
      <c r="K79" s="656"/>
      <c r="L79" s="656"/>
      <c r="M79" s="656"/>
      <c r="N79" s="656"/>
      <c r="O79" s="656"/>
    </row>
    <row r="80" spans="1:21" x14ac:dyDescent="0.3">
      <c r="A80" s="403"/>
      <c r="B80" s="405" t="s">
        <v>234</v>
      </c>
      <c r="C80" s="406"/>
      <c r="D80" s="407">
        <v>37</v>
      </c>
      <c r="E80" s="408">
        <f>D80/$D$82*100</f>
        <v>62.711864406779661</v>
      </c>
      <c r="F80" s="409">
        <f>D80/$D$105*100</f>
        <v>4.6307884856070087</v>
      </c>
      <c r="G80" s="407">
        <v>2365535</v>
      </c>
      <c r="H80" s="410"/>
      <c r="I80" s="411">
        <v>9</v>
      </c>
      <c r="J80" s="408">
        <f>I80/$I$82*100</f>
        <v>64.285714285714292</v>
      </c>
      <c r="K80" s="409">
        <f>I80/$I$105*100</f>
        <v>4.7619047619047619</v>
      </c>
      <c r="L80" s="411">
        <v>599399</v>
      </c>
      <c r="M80" s="412"/>
      <c r="N80" s="413">
        <f>I80/D80*100</f>
        <v>24.324324324324326</v>
      </c>
      <c r="O80" s="413">
        <f>L80/G80*100</f>
        <v>25.338834555396559</v>
      </c>
    </row>
    <row r="81" spans="1:15" x14ac:dyDescent="0.3">
      <c r="A81" s="403"/>
      <c r="B81" s="405" t="s">
        <v>235</v>
      </c>
      <c r="C81" s="406"/>
      <c r="D81" s="407">
        <v>22</v>
      </c>
      <c r="E81" s="408">
        <f>D81/$D$82*100</f>
        <v>37.288135593220339</v>
      </c>
      <c r="F81" s="409">
        <f>D81/$D$106*100</f>
        <v>5.0228310502283104</v>
      </c>
      <c r="G81" s="407">
        <v>1492382</v>
      </c>
      <c r="H81" s="410"/>
      <c r="I81" s="414">
        <v>5</v>
      </c>
      <c r="J81" s="408">
        <f>I81/$I$82*100</f>
        <v>35.714285714285715</v>
      </c>
      <c r="K81" s="409">
        <f>I81/$I$106*100</f>
        <v>5.1546391752577314</v>
      </c>
      <c r="L81" s="414">
        <v>302298</v>
      </c>
      <c r="M81" s="412"/>
      <c r="N81" s="413">
        <f>I81/D81*100</f>
        <v>22.727272727272727</v>
      </c>
      <c r="O81" s="413">
        <f>L81/G81*100</f>
        <v>20.256073847044522</v>
      </c>
    </row>
    <row r="82" spans="1:15" x14ac:dyDescent="0.3">
      <c r="A82" s="403"/>
      <c r="B82" s="415" t="s">
        <v>190</v>
      </c>
      <c r="C82" s="406"/>
      <c r="D82" s="407">
        <f>SUM(D80:D81)</f>
        <v>59</v>
      </c>
      <c r="E82" s="408">
        <f>D82/$D$82*100</f>
        <v>100</v>
      </c>
      <c r="F82" s="409">
        <f>D82/$D$107*100</f>
        <v>4.7696038803556995</v>
      </c>
      <c r="G82" s="525">
        <f>SUM(G80:G81)</f>
        <v>3857917</v>
      </c>
      <c r="H82" s="410"/>
      <c r="I82" s="407">
        <f>SUM(I80:I81)</f>
        <v>14</v>
      </c>
      <c r="J82" s="408">
        <f>I82/$I$82*100</f>
        <v>100</v>
      </c>
      <c r="K82" s="409">
        <f>I82/$I$107*100</f>
        <v>4.895104895104895</v>
      </c>
      <c r="L82" s="410">
        <f>L81+L80</f>
        <v>901697</v>
      </c>
      <c r="M82" s="412"/>
      <c r="N82" s="413">
        <f>I82/D82*100</f>
        <v>23.728813559322035</v>
      </c>
      <c r="O82" s="413">
        <f>L82/G82*100</f>
        <v>23.372638654486348</v>
      </c>
    </row>
    <row r="83" spans="1:15" x14ac:dyDescent="0.3">
      <c r="A83" s="404"/>
      <c r="B83" s="406"/>
      <c r="C83" s="406"/>
      <c r="D83" s="407"/>
      <c r="E83" s="413"/>
      <c r="F83" s="413"/>
      <c r="G83" s="525"/>
      <c r="H83" s="407"/>
      <c r="I83" s="407"/>
      <c r="J83" s="413"/>
      <c r="K83" s="413"/>
      <c r="L83" s="410"/>
      <c r="M83" s="526"/>
      <c r="N83" s="413"/>
      <c r="O83" s="413"/>
    </row>
    <row r="84" spans="1:15" x14ac:dyDescent="0.3">
      <c r="A84" s="654" t="s">
        <v>219</v>
      </c>
      <c r="B84" s="654"/>
      <c r="C84" s="654"/>
      <c r="D84" s="654"/>
      <c r="E84" s="654"/>
      <c r="F84" s="654"/>
      <c r="G84" s="654"/>
      <c r="H84" s="654"/>
      <c r="I84" s="654"/>
      <c r="J84" s="654"/>
      <c r="K84" s="654"/>
      <c r="L84" s="654"/>
      <c r="M84" s="654"/>
      <c r="N84" s="654"/>
      <c r="O84" s="654"/>
    </row>
    <row r="85" spans="1:15" x14ac:dyDescent="0.3">
      <c r="A85" s="403"/>
      <c r="B85" s="405" t="s">
        <v>234</v>
      </c>
      <c r="C85" s="406"/>
      <c r="D85" s="407">
        <v>40</v>
      </c>
      <c r="E85" s="408">
        <f>D85/$D$87*100</f>
        <v>67.796610169491515</v>
      </c>
      <c r="F85" s="409">
        <f>D85/$D$105*100</f>
        <v>5.0062578222778473</v>
      </c>
      <c r="G85" s="407">
        <v>2608176</v>
      </c>
      <c r="H85" s="410"/>
      <c r="I85" s="411">
        <v>9</v>
      </c>
      <c r="J85" s="408">
        <f>I85/$I$87*100</f>
        <v>69.230769230769226</v>
      </c>
      <c r="K85" s="409">
        <f>I85/$I$105*100</f>
        <v>4.7619047619047619</v>
      </c>
      <c r="L85" s="411">
        <v>613403</v>
      </c>
      <c r="M85" s="412"/>
      <c r="N85" s="413">
        <f>I85/D85*100</f>
        <v>22.5</v>
      </c>
      <c r="O85" s="413">
        <f>L85/G85*100</f>
        <v>23.518466545202472</v>
      </c>
    </row>
    <row r="86" spans="1:15" x14ac:dyDescent="0.3">
      <c r="A86" s="403"/>
      <c r="B86" s="405" t="s">
        <v>235</v>
      </c>
      <c r="C86" s="406"/>
      <c r="D86" s="407">
        <v>19</v>
      </c>
      <c r="E86" s="408">
        <f>D86/$D$87*100</f>
        <v>32.20338983050847</v>
      </c>
      <c r="F86" s="409">
        <f>D86/$D$106*100</f>
        <v>4.3378995433789953</v>
      </c>
      <c r="G86" s="407">
        <v>1298182</v>
      </c>
      <c r="H86" s="410"/>
      <c r="I86" s="414">
        <v>4</v>
      </c>
      <c r="J86" s="408">
        <f>I86/$I$87*100</f>
        <v>30.76923076923077</v>
      </c>
      <c r="K86" s="409">
        <f>I86/$I$106*100</f>
        <v>4.1237113402061851</v>
      </c>
      <c r="L86" s="414">
        <v>273057</v>
      </c>
      <c r="M86" s="412"/>
      <c r="N86" s="413">
        <f>I86/D86*100</f>
        <v>21.052631578947366</v>
      </c>
      <c r="O86" s="413">
        <f>L86/G86*100</f>
        <v>21.033799575098101</v>
      </c>
    </row>
    <row r="87" spans="1:15" x14ac:dyDescent="0.3">
      <c r="A87" s="403"/>
      <c r="B87" s="415" t="s">
        <v>190</v>
      </c>
      <c r="C87" s="406"/>
      <c r="D87" s="407">
        <f>SUM(D85:D86)</f>
        <v>59</v>
      </c>
      <c r="E87" s="408">
        <f>D87/$D$87*100</f>
        <v>100</v>
      </c>
      <c r="F87" s="409">
        <f>D87/$D$107*100</f>
        <v>4.7696038803556995</v>
      </c>
      <c r="G87" s="525">
        <f>SUM(G85:G86)</f>
        <v>3906358</v>
      </c>
      <c r="H87" s="410"/>
      <c r="I87" s="407">
        <f>SUM(I85:I86)</f>
        <v>13</v>
      </c>
      <c r="J87" s="408">
        <f>I87/$I$87*100</f>
        <v>100</v>
      </c>
      <c r="K87" s="409">
        <f>I87/$I$107*100</f>
        <v>4.5454545454545459</v>
      </c>
      <c r="L87" s="410">
        <f>L86+L85</f>
        <v>886460</v>
      </c>
      <c r="M87" s="412"/>
      <c r="N87" s="413">
        <f>I87/D87*100</f>
        <v>22.033898305084744</v>
      </c>
      <c r="O87" s="413">
        <f>L87/G87*100</f>
        <v>22.692748590886961</v>
      </c>
    </row>
    <row r="88" spans="1:15" x14ac:dyDescent="0.3">
      <c r="A88" s="404"/>
      <c r="B88" s="406"/>
      <c r="C88" s="406"/>
      <c r="D88" s="407"/>
      <c r="E88" s="413"/>
      <c r="F88" s="413"/>
      <c r="G88" s="525"/>
      <c r="H88" s="407"/>
      <c r="I88" s="407"/>
      <c r="J88" s="413"/>
      <c r="K88" s="413"/>
      <c r="L88" s="410"/>
      <c r="M88" s="526"/>
      <c r="N88" s="413"/>
      <c r="O88" s="413"/>
    </row>
    <row r="89" spans="1:15" x14ac:dyDescent="0.3">
      <c r="A89" s="654" t="s">
        <v>232</v>
      </c>
      <c r="B89" s="654"/>
      <c r="C89" s="654"/>
      <c r="D89" s="654"/>
      <c r="E89" s="654"/>
      <c r="F89" s="654"/>
      <c r="G89" s="654"/>
      <c r="H89" s="654"/>
      <c r="I89" s="654"/>
      <c r="J89" s="654"/>
      <c r="K89" s="654"/>
      <c r="L89" s="654"/>
      <c r="M89" s="654"/>
      <c r="N89" s="654"/>
      <c r="O89" s="654"/>
    </row>
    <row r="90" spans="1:15" x14ac:dyDescent="0.3">
      <c r="A90" s="403"/>
      <c r="B90" s="405" t="s">
        <v>234</v>
      </c>
      <c r="C90" s="406"/>
      <c r="D90" s="407">
        <v>33</v>
      </c>
      <c r="E90" s="408">
        <f>D90/$D$92*100</f>
        <v>55.000000000000007</v>
      </c>
      <c r="F90" s="409">
        <f>D90/$D$105*100</f>
        <v>4.1301627033792236</v>
      </c>
      <c r="G90" s="407">
        <v>2110117</v>
      </c>
      <c r="H90" s="410"/>
      <c r="I90" s="411">
        <v>8</v>
      </c>
      <c r="J90" s="408">
        <f>I90/$I$92*100</f>
        <v>57.142857142857139</v>
      </c>
      <c r="K90" s="409">
        <f>I90/$I$105*100</f>
        <v>4.2328042328042326</v>
      </c>
      <c r="L90" s="411">
        <v>472699</v>
      </c>
      <c r="M90" s="412"/>
      <c r="N90" s="413">
        <f>I90/D90*100</f>
        <v>24.242424242424242</v>
      </c>
      <c r="O90" s="413">
        <f>L90/G90*100</f>
        <v>22.401554037051028</v>
      </c>
    </row>
    <row r="91" spans="1:15" x14ac:dyDescent="0.3">
      <c r="A91" s="403"/>
      <c r="B91" s="405" t="s">
        <v>235</v>
      </c>
      <c r="C91" s="406"/>
      <c r="D91" s="407">
        <v>27</v>
      </c>
      <c r="E91" s="408">
        <f>D91/$D$92*100</f>
        <v>45</v>
      </c>
      <c r="F91" s="409">
        <f>D91/$D$106*100</f>
        <v>6.1643835616438354</v>
      </c>
      <c r="G91" s="407">
        <v>1675715</v>
      </c>
      <c r="H91" s="410"/>
      <c r="I91" s="414">
        <v>6</v>
      </c>
      <c r="J91" s="408">
        <f t="shared" ref="J91:J92" si="8">I91/$I$92*100</f>
        <v>42.857142857142854</v>
      </c>
      <c r="K91" s="409">
        <f>I91/$I$106*100</f>
        <v>6.1855670103092786</v>
      </c>
      <c r="L91" s="414">
        <v>404254</v>
      </c>
      <c r="M91" s="412"/>
      <c r="N91" s="413">
        <f>I91/D91*100</f>
        <v>22.222222222222221</v>
      </c>
      <c r="O91" s="413">
        <f>L91/G91*100</f>
        <v>24.124269341743673</v>
      </c>
    </row>
    <row r="92" spans="1:15" x14ac:dyDescent="0.3">
      <c r="A92" s="403"/>
      <c r="B92" s="415" t="s">
        <v>190</v>
      </c>
      <c r="C92" s="406"/>
      <c r="D92" s="407">
        <f>SUM(D90:D91)</f>
        <v>60</v>
      </c>
      <c r="E92" s="408">
        <f>D92/$D$92*100</f>
        <v>100</v>
      </c>
      <c r="F92" s="409">
        <f>D92/$D$107*100</f>
        <v>4.8504446240905414</v>
      </c>
      <c r="G92" s="525">
        <f>SUM(G90:G91)</f>
        <v>3785832</v>
      </c>
      <c r="H92" s="410"/>
      <c r="I92" s="407">
        <f>SUM(I90:I91)</f>
        <v>14</v>
      </c>
      <c r="J92" s="408">
        <f t="shared" si="8"/>
        <v>100</v>
      </c>
      <c r="K92" s="409">
        <f>I92/$I$107*100</f>
        <v>4.895104895104895</v>
      </c>
      <c r="L92" s="410">
        <f>L91+L90</f>
        <v>876953</v>
      </c>
      <c r="M92" s="412"/>
      <c r="N92" s="413">
        <f>I92/D92*100</f>
        <v>23.333333333333332</v>
      </c>
      <c r="O92" s="413">
        <f>L92/G92*100</f>
        <v>23.164075954770311</v>
      </c>
    </row>
    <row r="93" spans="1:15" x14ac:dyDescent="0.3">
      <c r="A93" s="403"/>
      <c r="B93" s="415"/>
      <c r="C93" s="406"/>
      <c r="D93" s="407"/>
      <c r="E93" s="408"/>
      <c r="F93" s="409"/>
      <c r="G93" s="525"/>
      <c r="H93" s="410"/>
      <c r="I93" s="407"/>
      <c r="J93" s="408"/>
      <c r="K93" s="409"/>
      <c r="L93" s="410"/>
      <c r="M93" s="412"/>
      <c r="N93" s="413"/>
      <c r="O93" s="413"/>
    </row>
    <row r="94" spans="1:15" x14ac:dyDescent="0.3">
      <c r="A94" s="654" t="s">
        <v>233</v>
      </c>
      <c r="B94" s="654"/>
      <c r="C94" s="654"/>
      <c r="D94" s="654"/>
      <c r="E94" s="654"/>
      <c r="F94" s="654"/>
      <c r="G94" s="654"/>
      <c r="H94" s="654"/>
      <c r="I94" s="654"/>
      <c r="J94" s="654"/>
      <c r="K94" s="654"/>
      <c r="L94" s="654"/>
      <c r="M94" s="654"/>
      <c r="N94" s="654"/>
      <c r="O94" s="654"/>
    </row>
    <row r="95" spans="1:15" x14ac:dyDescent="0.3">
      <c r="A95" s="403"/>
      <c r="B95" s="405" t="s">
        <v>234</v>
      </c>
      <c r="C95" s="406"/>
      <c r="D95" s="407">
        <v>41</v>
      </c>
      <c r="E95" s="408">
        <f>D95/$D$97*100</f>
        <v>71.929824561403507</v>
      </c>
      <c r="F95" s="409">
        <f>D95/$D$105*100</f>
        <v>5.1314142678347929</v>
      </c>
      <c r="G95" s="407">
        <v>2802393</v>
      </c>
      <c r="H95" s="410"/>
      <c r="I95" s="411">
        <v>10</v>
      </c>
      <c r="J95" s="408">
        <f>I95/$I$97*100</f>
        <v>76.923076923076934</v>
      </c>
      <c r="K95" s="409">
        <f>I95/$I$105*100</f>
        <v>5.2910052910052912</v>
      </c>
      <c r="L95" s="411">
        <v>706607.63</v>
      </c>
      <c r="M95" s="412"/>
      <c r="N95" s="413">
        <f>I95/D95*100</f>
        <v>24.390243902439025</v>
      </c>
      <c r="O95" s="413">
        <f>L95/G95*100</f>
        <v>25.214437446853456</v>
      </c>
    </row>
    <row r="96" spans="1:15" x14ac:dyDescent="0.3">
      <c r="A96" s="403"/>
      <c r="B96" s="405" t="s">
        <v>235</v>
      </c>
      <c r="C96" s="406"/>
      <c r="D96" s="407">
        <v>16</v>
      </c>
      <c r="E96" s="408">
        <f t="shared" ref="E96:E97" si="9">D96/$D$97*100</f>
        <v>28.07017543859649</v>
      </c>
      <c r="F96" s="409">
        <f>D96/$D$106*100</f>
        <v>3.6529680365296802</v>
      </c>
      <c r="G96" s="407">
        <v>1092410</v>
      </c>
      <c r="H96" s="410"/>
      <c r="I96" s="414">
        <v>3</v>
      </c>
      <c r="J96" s="408">
        <f t="shared" ref="J96:J97" si="10">I96/$I$97*100</f>
        <v>23.076923076923077</v>
      </c>
      <c r="K96" s="409">
        <f>I96/$I$106*100</f>
        <v>3.0927835051546393</v>
      </c>
      <c r="L96" s="414">
        <v>194662</v>
      </c>
      <c r="M96" s="412"/>
      <c r="N96" s="413">
        <f>I96/D96*100</f>
        <v>18.75</v>
      </c>
      <c r="O96" s="413">
        <f>L96/G96*100</f>
        <v>17.819500004577034</v>
      </c>
    </row>
    <row r="97" spans="1:15" x14ac:dyDescent="0.3">
      <c r="A97" s="403"/>
      <c r="B97" s="415" t="s">
        <v>190</v>
      </c>
      <c r="C97" s="406"/>
      <c r="D97" s="407">
        <f>SUM(D95:D96)</f>
        <v>57</v>
      </c>
      <c r="E97" s="408">
        <f t="shared" si="9"/>
        <v>100</v>
      </c>
      <c r="F97" s="409">
        <f>D97/$D$107*100</f>
        <v>4.6079223928860147</v>
      </c>
      <c r="G97" s="525">
        <f>SUM(G95:G96)</f>
        <v>3894803</v>
      </c>
      <c r="H97" s="410"/>
      <c r="I97" s="407">
        <f>SUM(I95:I96)</f>
        <v>13</v>
      </c>
      <c r="J97" s="408">
        <f t="shared" si="10"/>
        <v>100</v>
      </c>
      <c r="K97" s="409">
        <f>I97/$I$107*100</f>
        <v>4.5454545454545459</v>
      </c>
      <c r="L97" s="410">
        <f>SUM(L95:L96)</f>
        <v>901269.63</v>
      </c>
      <c r="M97" s="412"/>
      <c r="N97" s="413">
        <f>I97/D97*100</f>
        <v>22.807017543859647</v>
      </c>
      <c r="O97" s="413">
        <f>L97/G97*100</f>
        <v>23.140313643591217</v>
      </c>
    </row>
    <row r="98" spans="1:15" x14ac:dyDescent="0.3">
      <c r="A98" s="403"/>
      <c r="B98" s="415"/>
      <c r="C98" s="406"/>
      <c r="D98" s="407"/>
      <c r="E98" s="408"/>
      <c r="F98" s="409"/>
      <c r="G98" s="525"/>
      <c r="H98" s="410"/>
      <c r="I98" s="407"/>
      <c r="J98" s="408"/>
      <c r="K98" s="409"/>
      <c r="L98" s="410"/>
      <c r="M98" s="412"/>
      <c r="N98" s="413"/>
      <c r="O98" s="413"/>
    </row>
    <row r="99" spans="1:15" x14ac:dyDescent="0.3">
      <c r="A99" s="654" t="s">
        <v>261</v>
      </c>
      <c r="B99" s="654"/>
      <c r="C99" s="654"/>
      <c r="D99" s="654"/>
      <c r="E99" s="654"/>
      <c r="F99" s="654"/>
      <c r="G99" s="654"/>
      <c r="H99" s="654"/>
      <c r="I99" s="654"/>
      <c r="J99" s="654"/>
      <c r="K99" s="654"/>
      <c r="L99" s="654"/>
      <c r="M99" s="654"/>
      <c r="N99" s="654"/>
      <c r="O99" s="654"/>
    </row>
    <row r="100" spans="1:15" x14ac:dyDescent="0.3">
      <c r="A100" s="403"/>
      <c r="B100" s="405" t="s">
        <v>234</v>
      </c>
      <c r="C100" s="406"/>
      <c r="D100" s="407">
        <v>37</v>
      </c>
      <c r="E100" s="408">
        <f>D100/$D$97*100</f>
        <v>64.912280701754383</v>
      </c>
      <c r="F100" s="409">
        <f>D100/$D$105*100</f>
        <v>4.6307884856070087</v>
      </c>
      <c r="G100" s="407">
        <v>2418740</v>
      </c>
      <c r="H100" s="410"/>
      <c r="I100" s="411">
        <v>9</v>
      </c>
      <c r="J100" s="408">
        <f>I100/$I$102*100</f>
        <v>69.230769230769226</v>
      </c>
      <c r="K100" s="409">
        <f>I100/$I$105*100</f>
        <v>4.7619047619047619</v>
      </c>
      <c r="L100" s="411">
        <v>614676</v>
      </c>
      <c r="M100" s="412"/>
      <c r="N100" s="413">
        <f>I100/D100*100</f>
        <v>24.324324324324326</v>
      </c>
      <c r="O100" s="413">
        <f>L100/G100*100</f>
        <v>25.41306630725088</v>
      </c>
    </row>
    <row r="101" spans="1:15" x14ac:dyDescent="0.3">
      <c r="A101" s="403"/>
      <c r="B101" s="405" t="s">
        <v>235</v>
      </c>
      <c r="C101" s="406"/>
      <c r="D101" s="407">
        <v>20</v>
      </c>
      <c r="E101" s="408">
        <f t="shared" ref="E101:E102" si="11">D101/$D$97*100</f>
        <v>35.087719298245609</v>
      </c>
      <c r="F101" s="409">
        <f>D101/$D$106*100</f>
        <v>4.5662100456620998</v>
      </c>
      <c r="G101" s="407">
        <v>1349819</v>
      </c>
      <c r="H101" s="410"/>
      <c r="I101" s="414">
        <v>4</v>
      </c>
      <c r="J101" s="408">
        <f>I101/$I$102*100</f>
        <v>30.76923076923077</v>
      </c>
      <c r="K101" s="409">
        <f>I101/$I$106*100</f>
        <v>4.1237113402061851</v>
      </c>
      <c r="L101" s="414">
        <v>275933</v>
      </c>
      <c r="M101" s="412"/>
      <c r="N101" s="413">
        <f>I101/D101*100</f>
        <v>20</v>
      </c>
      <c r="O101" s="413">
        <f>L101/G101*100</f>
        <v>20.442222253502138</v>
      </c>
    </row>
    <row r="102" spans="1:15" x14ac:dyDescent="0.3">
      <c r="A102" s="403"/>
      <c r="B102" s="415" t="s">
        <v>190</v>
      </c>
      <c r="C102" s="406"/>
      <c r="D102" s="407">
        <f>SUM(D100:D101)</f>
        <v>57</v>
      </c>
      <c r="E102" s="408">
        <f t="shared" si="11"/>
        <v>100</v>
      </c>
      <c r="F102" s="409">
        <f>D102/$D$107*100</f>
        <v>4.6079223928860147</v>
      </c>
      <c r="G102" s="525">
        <f>SUM(G100:G101)</f>
        <v>3768559</v>
      </c>
      <c r="H102" s="410"/>
      <c r="I102" s="407">
        <f>SUM(I100:I101)</f>
        <v>13</v>
      </c>
      <c r="J102" s="408">
        <f t="shared" ref="J102" si="12">I102/$I$97*100</f>
        <v>100</v>
      </c>
      <c r="K102" s="409">
        <f>I102/$I$107*100</f>
        <v>4.5454545454545459</v>
      </c>
      <c r="L102" s="410">
        <f>SUM(L100:L101)</f>
        <v>890609</v>
      </c>
      <c r="M102" s="412"/>
      <c r="N102" s="413">
        <f>I102/D102*100</f>
        <v>22.807017543859647</v>
      </c>
      <c r="O102" s="413">
        <f>L102/G102*100</f>
        <v>23.632613951380353</v>
      </c>
    </row>
    <row r="103" spans="1:15" x14ac:dyDescent="0.3">
      <c r="A103" s="404"/>
      <c r="B103" s="406"/>
      <c r="C103" s="406"/>
      <c r="D103" s="407"/>
      <c r="E103" s="413"/>
      <c r="F103" s="413"/>
      <c r="G103" s="525"/>
      <c r="H103" s="407"/>
      <c r="I103" s="407"/>
      <c r="J103" s="413"/>
      <c r="K103" s="413"/>
      <c r="L103" s="410"/>
      <c r="M103" s="526"/>
      <c r="N103" s="413"/>
      <c r="O103" s="413"/>
    </row>
    <row r="104" spans="1:15" x14ac:dyDescent="0.3">
      <c r="A104" s="509"/>
      <c r="B104" s="527"/>
      <c r="C104" s="528"/>
      <c r="D104" s="529"/>
      <c r="E104" s="530"/>
      <c r="F104" s="530"/>
      <c r="G104" s="531"/>
      <c r="H104" s="532"/>
      <c r="I104" s="529"/>
      <c r="J104" s="530"/>
      <c r="K104" s="530"/>
      <c r="L104" s="531"/>
      <c r="M104" s="533"/>
      <c r="N104" s="514"/>
      <c r="O104" s="515"/>
    </row>
    <row r="105" spans="1:15" x14ac:dyDescent="0.3">
      <c r="A105" s="536"/>
      <c r="B105" s="537" t="s">
        <v>234</v>
      </c>
      <c r="D105" s="538">
        <f t="shared" ref="D105:D106" si="13">SUM(D10,D15,D20,,D25,D30,D45,D50,D65,D70,D80,D85,D95,D90,D75,D60,D55,D40,D35,D100)</f>
        <v>799</v>
      </c>
      <c r="E105" s="539">
        <f>D105/$D$107*100</f>
        <v>64.59175424413904</v>
      </c>
      <c r="F105" s="540">
        <f>D105/$D$105*100</f>
        <v>100</v>
      </c>
      <c r="G105" s="541">
        <f>SUM(G10,G15,G20,G25,G30,G35,G40,G45,G50,G55,G60,G65,G70,G75,G80,G85,G90,G95,G100)</f>
        <v>47868389</v>
      </c>
      <c r="H105" s="507"/>
      <c r="I105" s="538">
        <f>SUM(I10,I15,I20,I25,I30,I35,I40,I45,I50,I55,I60,I65,I70,I75,I80,I85,I90,I95,I100)</f>
        <v>189</v>
      </c>
      <c r="J105" s="539">
        <f>I105/$I$107*100</f>
        <v>66.08391608391608</v>
      </c>
      <c r="K105" s="540">
        <f>I105/$I$105*100</f>
        <v>100</v>
      </c>
      <c r="L105" s="541">
        <f>SUM(L10,L15,L20,L25,L30,L35,L40,L45,L50,L55,L60,L65,L70,L75,L80,L85,L90,L95,L100)</f>
        <v>11174263.630000001</v>
      </c>
      <c r="M105" s="542"/>
      <c r="N105" s="543">
        <f>I105/D105*100</f>
        <v>23.654568210262827</v>
      </c>
      <c r="O105" s="544">
        <f>L105/G105*100</f>
        <v>23.343721949781933</v>
      </c>
    </row>
    <row r="106" spans="1:15" x14ac:dyDescent="0.3">
      <c r="A106" s="536"/>
      <c r="B106" s="537" t="s">
        <v>235</v>
      </c>
      <c r="D106" s="538">
        <f t="shared" si="13"/>
        <v>438</v>
      </c>
      <c r="E106" s="539">
        <f>D106/$D$107*100</f>
        <v>35.408245755860953</v>
      </c>
      <c r="F106" s="540">
        <f>D106/$D$106*100</f>
        <v>100</v>
      </c>
      <c r="G106" s="541">
        <f>SUM(G11,G16,G21,G26,G31,G36,G41,G46,G51,G56,G61,G66,G71,G76,G81,G86,G91,G96,G101)</f>
        <v>27234524</v>
      </c>
      <c r="H106" s="507"/>
      <c r="I106" s="538">
        <f>SUM(I11,I16,I21,I26,I31,I36,I41,I46,I51,I56,I61,I66,I71,I76,I81,I86,I91,I96,I101)</f>
        <v>97</v>
      </c>
      <c r="J106" s="539">
        <f>I106/$I$107*100</f>
        <v>33.91608391608392</v>
      </c>
      <c r="K106" s="540">
        <f>I106/$I$106*100</f>
        <v>100</v>
      </c>
      <c r="L106" s="541">
        <f>SUM(L11,L16,L21,L26,L31,L36,L41,L46,L51,L56,L61,L66,L71,L76,L81,L86,L91,L96,L101)</f>
        <v>5904322.9000000004</v>
      </c>
      <c r="M106" s="542"/>
      <c r="N106" s="543">
        <f>I106/D106*100</f>
        <v>22.146118721461185</v>
      </c>
      <c r="O106" s="544">
        <f>L106/G106*100</f>
        <v>21.679552394600325</v>
      </c>
    </row>
    <row r="107" spans="1:15" x14ac:dyDescent="0.3">
      <c r="A107" s="547"/>
      <c r="B107" s="548" t="s">
        <v>94</v>
      </c>
      <c r="C107" s="549"/>
      <c r="D107" s="550">
        <f>SUM(D12,D17,D22,,D27,D32,D47,D52,D67,D72,D82,D87,D97,D92,D77,D62,D57,D42,D37,D102)</f>
        <v>1237</v>
      </c>
      <c r="E107" s="551">
        <f>D107/$D$107*100</f>
        <v>100</v>
      </c>
      <c r="F107" s="552">
        <f>D107/$D$107*100</f>
        <v>100</v>
      </c>
      <c r="G107" s="553">
        <f>SUM(G105:G106)</f>
        <v>75102913</v>
      </c>
      <c r="H107" s="554"/>
      <c r="I107" s="550">
        <f>SUM(I105:I106)</f>
        <v>286</v>
      </c>
      <c r="J107" s="551">
        <f>I107/$I$107*100</f>
        <v>100</v>
      </c>
      <c r="K107" s="552">
        <f>I107/$I$107*100</f>
        <v>100</v>
      </c>
      <c r="L107" s="553">
        <f>SUM(L105:L106)</f>
        <v>17078586.530000001</v>
      </c>
      <c r="M107" s="555"/>
      <c r="N107" s="556">
        <f>I107/D107*100</f>
        <v>23.120452708164915</v>
      </c>
      <c r="O107" s="557">
        <f>L107/G107*100</f>
        <v>22.740245148680184</v>
      </c>
    </row>
    <row r="108" spans="1:15" x14ac:dyDescent="0.3">
      <c r="A108" s="558"/>
      <c r="B108" s="559"/>
      <c r="C108" s="560"/>
      <c r="D108" s="561"/>
      <c r="E108" s="562"/>
      <c r="F108" s="562"/>
      <c r="G108" s="563"/>
      <c r="I108" s="561"/>
      <c r="J108" s="562"/>
      <c r="K108" s="562"/>
      <c r="L108" s="563"/>
      <c r="N108" s="564"/>
      <c r="O108" s="565"/>
    </row>
    <row r="109" spans="1:15" x14ac:dyDescent="0.3">
      <c r="A109" s="546"/>
      <c r="B109" s="560"/>
      <c r="C109" s="560"/>
      <c r="G109" s="566"/>
    </row>
    <row r="110" spans="1:15" x14ac:dyDescent="0.3">
      <c r="A110" s="478" t="s">
        <v>95</v>
      </c>
      <c r="B110" s="479"/>
      <c r="C110" s="479"/>
      <c r="D110" s="480"/>
      <c r="E110" s="481"/>
      <c r="F110" s="479"/>
      <c r="G110" s="479"/>
      <c r="H110" s="480"/>
      <c r="I110" s="482"/>
      <c r="J110" s="483"/>
      <c r="K110" s="484"/>
      <c r="L110" s="417"/>
      <c r="M110" s="417"/>
      <c r="N110" s="416"/>
      <c r="O110" s="416"/>
    </row>
    <row r="111" spans="1:15" x14ac:dyDescent="0.3">
      <c r="A111" s="478" t="s">
        <v>96</v>
      </c>
      <c r="B111" s="485"/>
      <c r="C111" s="485"/>
      <c r="D111" s="485"/>
      <c r="E111" s="486"/>
      <c r="F111" s="485"/>
      <c r="G111" s="485"/>
      <c r="H111" s="485"/>
      <c r="I111" s="487"/>
      <c r="J111" s="487"/>
      <c r="K111" s="487"/>
      <c r="L111" s="417"/>
      <c r="M111" s="417"/>
      <c r="N111" s="416"/>
      <c r="O111" s="416"/>
    </row>
    <row r="112" spans="1:15" x14ac:dyDescent="0.3">
      <c r="A112" s="489" t="s">
        <v>97</v>
      </c>
      <c r="B112" s="490"/>
      <c r="C112" s="490"/>
      <c r="D112" s="491"/>
      <c r="E112" s="481"/>
      <c r="F112" s="490"/>
      <c r="G112" s="490"/>
      <c r="H112" s="491"/>
      <c r="I112" s="492"/>
      <c r="J112" s="493"/>
      <c r="K112" s="493"/>
      <c r="L112" s="494"/>
      <c r="M112" s="494"/>
      <c r="N112" s="494"/>
      <c r="O112" s="494"/>
    </row>
    <row r="113" spans="1:15" x14ac:dyDescent="0.3">
      <c r="A113" s="82" t="s">
        <v>263</v>
      </c>
      <c r="B113" s="479"/>
      <c r="C113" s="479"/>
      <c r="D113" s="480"/>
      <c r="E113" s="481"/>
      <c r="F113" s="479"/>
      <c r="G113" s="479"/>
      <c r="H113" s="480"/>
      <c r="I113" s="482"/>
      <c r="J113" s="483"/>
      <c r="K113" s="484"/>
      <c r="L113" s="495"/>
      <c r="M113" s="495"/>
      <c r="N113" s="567"/>
      <c r="O113" s="567"/>
    </row>
    <row r="114" spans="1:15" x14ac:dyDescent="0.3">
      <c r="G114" s="566"/>
    </row>
    <row r="115" spans="1:15" x14ac:dyDescent="0.3">
      <c r="G115" s="566"/>
    </row>
    <row r="116" spans="1:15" x14ac:dyDescent="0.3">
      <c r="G116" s="566"/>
    </row>
    <row r="117" spans="1:15" x14ac:dyDescent="0.3">
      <c r="G117" s="566"/>
    </row>
    <row r="118" spans="1:15" x14ac:dyDescent="0.3">
      <c r="G118" s="566"/>
    </row>
    <row r="119" spans="1:15" x14ac:dyDescent="0.3">
      <c r="G119" s="566"/>
    </row>
    <row r="120" spans="1:15" x14ac:dyDescent="0.3">
      <c r="G120" s="566"/>
    </row>
    <row r="121" spans="1:15" x14ac:dyDescent="0.3">
      <c r="G121" s="566"/>
    </row>
    <row r="122" spans="1:15" x14ac:dyDescent="0.3">
      <c r="G122" s="566"/>
    </row>
    <row r="123" spans="1:15" x14ac:dyDescent="0.3">
      <c r="G123" s="566"/>
    </row>
    <row r="124" spans="1:15" x14ac:dyDescent="0.3">
      <c r="G124" s="566"/>
    </row>
    <row r="125" spans="1:15" x14ac:dyDescent="0.3">
      <c r="G125" s="566"/>
    </row>
  </sheetData>
  <mergeCells count="22">
    <mergeCell ref="A2:O2"/>
    <mergeCell ref="A1:O1"/>
    <mergeCell ref="A59:O59"/>
    <mergeCell ref="A74:O74"/>
    <mergeCell ref="A39:O39"/>
    <mergeCell ref="A54:O54"/>
    <mergeCell ref="A99:O99"/>
    <mergeCell ref="A14:O14"/>
    <mergeCell ref="A89:O89"/>
    <mergeCell ref="A3:O3"/>
    <mergeCell ref="A94:O94"/>
    <mergeCell ref="A6:B7"/>
    <mergeCell ref="A19:O19"/>
    <mergeCell ref="A24:O24"/>
    <mergeCell ref="A44:O44"/>
    <mergeCell ref="A84:O84"/>
    <mergeCell ref="A29:O29"/>
    <mergeCell ref="A49:O49"/>
    <mergeCell ref="A79:O79"/>
    <mergeCell ref="A69:O69"/>
    <mergeCell ref="A64:O64"/>
    <mergeCell ref="A34:O34"/>
  </mergeCells>
  <printOptions horizontalCentered="1"/>
  <pageMargins left="0" right="0" top="0.39370078740157483" bottom="0.39370078740157483" header="0" footer="0"/>
  <pageSetup scale="70" orientation="landscape" r:id="rId1"/>
  <headerFooter>
    <oddFooter>&amp;R&amp;P / &amp;N</oddFooter>
  </headerFooter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workbookViewId="0">
      <selection activeCell="C8" sqref="C8:C13"/>
    </sheetView>
  </sheetViews>
  <sheetFormatPr defaultRowHeight="15" x14ac:dyDescent="0.3"/>
  <cols>
    <col min="1" max="1" width="41.7109375" style="328" customWidth="1"/>
    <col min="2" max="2" width="1.42578125" style="328" customWidth="1"/>
    <col min="3" max="3" width="10.140625" style="329" bestFit="1" customWidth="1"/>
    <col min="4" max="4" width="12.7109375" style="330" customWidth="1"/>
    <col min="5" max="5" width="14.28515625" style="329" bestFit="1" customWidth="1"/>
    <col min="6" max="6" width="1.42578125" style="329" customWidth="1"/>
    <col min="7" max="7" width="10.140625" style="329" bestFit="1" customWidth="1"/>
    <col min="8" max="8" width="14.5703125" style="330" customWidth="1"/>
    <col min="9" max="9" width="15.7109375" style="329" customWidth="1"/>
    <col min="10" max="10" width="1.42578125" style="331" customWidth="1"/>
    <col min="11" max="11" width="25" style="330" customWidth="1"/>
    <col min="12" max="12" width="28.28515625" style="330" customWidth="1"/>
    <col min="13" max="13" width="19.85546875" style="327" customWidth="1"/>
    <col min="14" max="256" width="9.140625" style="327"/>
    <col min="257" max="257" width="41.7109375" style="327" customWidth="1"/>
    <col min="258" max="258" width="1.42578125" style="327" customWidth="1"/>
    <col min="259" max="259" width="10.140625" style="327" bestFit="1" customWidth="1"/>
    <col min="260" max="260" width="12.7109375" style="327" customWidth="1"/>
    <col min="261" max="261" width="14.28515625" style="327" bestFit="1" customWidth="1"/>
    <col min="262" max="262" width="1.42578125" style="327" customWidth="1"/>
    <col min="263" max="263" width="10.140625" style="327" bestFit="1" customWidth="1"/>
    <col min="264" max="264" width="14.5703125" style="327" customWidth="1"/>
    <col min="265" max="265" width="13" style="327" customWidth="1"/>
    <col min="266" max="266" width="1.42578125" style="327" customWidth="1"/>
    <col min="267" max="267" width="19.85546875" style="327" customWidth="1"/>
    <col min="268" max="268" width="20.7109375" style="327" customWidth="1"/>
    <col min="269" max="269" width="19.85546875" style="327" customWidth="1"/>
    <col min="270" max="512" width="9.140625" style="327"/>
    <col min="513" max="513" width="41.7109375" style="327" customWidth="1"/>
    <col min="514" max="514" width="1.42578125" style="327" customWidth="1"/>
    <col min="515" max="515" width="10.140625" style="327" bestFit="1" customWidth="1"/>
    <col min="516" max="516" width="12.7109375" style="327" customWidth="1"/>
    <col min="517" max="517" width="14.28515625" style="327" bestFit="1" customWidth="1"/>
    <col min="518" max="518" width="1.42578125" style="327" customWidth="1"/>
    <col min="519" max="519" width="10.140625" style="327" bestFit="1" customWidth="1"/>
    <col min="520" max="520" width="14.5703125" style="327" customWidth="1"/>
    <col min="521" max="521" width="13" style="327" customWidth="1"/>
    <col min="522" max="522" width="1.42578125" style="327" customWidth="1"/>
    <col min="523" max="523" width="19.85546875" style="327" customWidth="1"/>
    <col min="524" max="524" width="20.7109375" style="327" customWidth="1"/>
    <col min="525" max="525" width="19.85546875" style="327" customWidth="1"/>
    <col min="526" max="768" width="9.140625" style="327"/>
    <col min="769" max="769" width="41.7109375" style="327" customWidth="1"/>
    <col min="770" max="770" width="1.42578125" style="327" customWidth="1"/>
    <col min="771" max="771" width="10.140625" style="327" bestFit="1" customWidth="1"/>
    <col min="772" max="772" width="12.7109375" style="327" customWidth="1"/>
    <col min="773" max="773" width="14.28515625" style="327" bestFit="1" customWidth="1"/>
    <col min="774" max="774" width="1.42578125" style="327" customWidth="1"/>
    <col min="775" max="775" width="10.140625" style="327" bestFit="1" customWidth="1"/>
    <col min="776" max="776" width="14.5703125" style="327" customWidth="1"/>
    <col min="777" max="777" width="13" style="327" customWidth="1"/>
    <col min="778" max="778" width="1.42578125" style="327" customWidth="1"/>
    <col min="779" max="779" width="19.85546875" style="327" customWidth="1"/>
    <col min="780" max="780" width="20.7109375" style="327" customWidth="1"/>
    <col min="781" max="781" width="19.85546875" style="327" customWidth="1"/>
    <col min="782" max="1024" width="9.140625" style="327"/>
    <col min="1025" max="1025" width="41.7109375" style="327" customWidth="1"/>
    <col min="1026" max="1026" width="1.42578125" style="327" customWidth="1"/>
    <col min="1027" max="1027" width="10.140625" style="327" bestFit="1" customWidth="1"/>
    <col min="1028" max="1028" width="12.7109375" style="327" customWidth="1"/>
    <col min="1029" max="1029" width="14.28515625" style="327" bestFit="1" customWidth="1"/>
    <col min="1030" max="1030" width="1.42578125" style="327" customWidth="1"/>
    <col min="1031" max="1031" width="10.140625" style="327" bestFit="1" customWidth="1"/>
    <col min="1032" max="1032" width="14.5703125" style="327" customWidth="1"/>
    <col min="1033" max="1033" width="13" style="327" customWidth="1"/>
    <col min="1034" max="1034" width="1.42578125" style="327" customWidth="1"/>
    <col min="1035" max="1035" width="19.85546875" style="327" customWidth="1"/>
    <col min="1036" max="1036" width="20.7109375" style="327" customWidth="1"/>
    <col min="1037" max="1037" width="19.85546875" style="327" customWidth="1"/>
    <col min="1038" max="1280" width="9.140625" style="327"/>
    <col min="1281" max="1281" width="41.7109375" style="327" customWidth="1"/>
    <col min="1282" max="1282" width="1.42578125" style="327" customWidth="1"/>
    <col min="1283" max="1283" width="10.140625" style="327" bestFit="1" customWidth="1"/>
    <col min="1284" max="1284" width="12.7109375" style="327" customWidth="1"/>
    <col min="1285" max="1285" width="14.28515625" style="327" bestFit="1" customWidth="1"/>
    <col min="1286" max="1286" width="1.42578125" style="327" customWidth="1"/>
    <col min="1287" max="1287" width="10.140625" style="327" bestFit="1" customWidth="1"/>
    <col min="1288" max="1288" width="14.5703125" style="327" customWidth="1"/>
    <col min="1289" max="1289" width="13" style="327" customWidth="1"/>
    <col min="1290" max="1290" width="1.42578125" style="327" customWidth="1"/>
    <col min="1291" max="1291" width="19.85546875" style="327" customWidth="1"/>
    <col min="1292" max="1292" width="20.7109375" style="327" customWidth="1"/>
    <col min="1293" max="1293" width="19.85546875" style="327" customWidth="1"/>
    <col min="1294" max="1536" width="9.140625" style="327"/>
    <col min="1537" max="1537" width="41.7109375" style="327" customWidth="1"/>
    <col min="1538" max="1538" width="1.42578125" style="327" customWidth="1"/>
    <col min="1539" max="1539" width="10.140625" style="327" bestFit="1" customWidth="1"/>
    <col min="1540" max="1540" width="12.7109375" style="327" customWidth="1"/>
    <col min="1541" max="1541" width="14.28515625" style="327" bestFit="1" customWidth="1"/>
    <col min="1542" max="1542" width="1.42578125" style="327" customWidth="1"/>
    <col min="1543" max="1543" width="10.140625" style="327" bestFit="1" customWidth="1"/>
    <col min="1544" max="1544" width="14.5703125" style="327" customWidth="1"/>
    <col min="1545" max="1545" width="13" style="327" customWidth="1"/>
    <col min="1546" max="1546" width="1.42578125" style="327" customWidth="1"/>
    <col min="1547" max="1547" width="19.85546875" style="327" customWidth="1"/>
    <col min="1548" max="1548" width="20.7109375" style="327" customWidth="1"/>
    <col min="1549" max="1549" width="19.85546875" style="327" customWidth="1"/>
    <col min="1550" max="1792" width="9.140625" style="327"/>
    <col min="1793" max="1793" width="41.7109375" style="327" customWidth="1"/>
    <col min="1794" max="1794" width="1.42578125" style="327" customWidth="1"/>
    <col min="1795" max="1795" width="10.140625" style="327" bestFit="1" customWidth="1"/>
    <col min="1796" max="1796" width="12.7109375" style="327" customWidth="1"/>
    <col min="1797" max="1797" width="14.28515625" style="327" bestFit="1" customWidth="1"/>
    <col min="1798" max="1798" width="1.42578125" style="327" customWidth="1"/>
    <col min="1799" max="1799" width="10.140625" style="327" bestFit="1" customWidth="1"/>
    <col min="1800" max="1800" width="14.5703125" style="327" customWidth="1"/>
    <col min="1801" max="1801" width="13" style="327" customWidth="1"/>
    <col min="1802" max="1802" width="1.42578125" style="327" customWidth="1"/>
    <col min="1803" max="1803" width="19.85546875" style="327" customWidth="1"/>
    <col min="1804" max="1804" width="20.7109375" style="327" customWidth="1"/>
    <col min="1805" max="1805" width="19.85546875" style="327" customWidth="1"/>
    <col min="1806" max="2048" width="9.140625" style="327"/>
    <col min="2049" max="2049" width="41.7109375" style="327" customWidth="1"/>
    <col min="2050" max="2050" width="1.42578125" style="327" customWidth="1"/>
    <col min="2051" max="2051" width="10.140625" style="327" bestFit="1" customWidth="1"/>
    <col min="2052" max="2052" width="12.7109375" style="327" customWidth="1"/>
    <col min="2053" max="2053" width="14.28515625" style="327" bestFit="1" customWidth="1"/>
    <col min="2054" max="2054" width="1.42578125" style="327" customWidth="1"/>
    <col min="2055" max="2055" width="10.140625" style="327" bestFit="1" customWidth="1"/>
    <col min="2056" max="2056" width="14.5703125" style="327" customWidth="1"/>
    <col min="2057" max="2057" width="13" style="327" customWidth="1"/>
    <col min="2058" max="2058" width="1.42578125" style="327" customWidth="1"/>
    <col min="2059" max="2059" width="19.85546875" style="327" customWidth="1"/>
    <col min="2060" max="2060" width="20.7109375" style="327" customWidth="1"/>
    <col min="2061" max="2061" width="19.85546875" style="327" customWidth="1"/>
    <col min="2062" max="2304" width="9.140625" style="327"/>
    <col min="2305" max="2305" width="41.7109375" style="327" customWidth="1"/>
    <col min="2306" max="2306" width="1.42578125" style="327" customWidth="1"/>
    <col min="2307" max="2307" width="10.140625" style="327" bestFit="1" customWidth="1"/>
    <col min="2308" max="2308" width="12.7109375" style="327" customWidth="1"/>
    <col min="2309" max="2309" width="14.28515625" style="327" bestFit="1" customWidth="1"/>
    <col min="2310" max="2310" width="1.42578125" style="327" customWidth="1"/>
    <col min="2311" max="2311" width="10.140625" style="327" bestFit="1" customWidth="1"/>
    <col min="2312" max="2312" width="14.5703125" style="327" customWidth="1"/>
    <col min="2313" max="2313" width="13" style="327" customWidth="1"/>
    <col min="2314" max="2314" width="1.42578125" style="327" customWidth="1"/>
    <col min="2315" max="2315" width="19.85546875" style="327" customWidth="1"/>
    <col min="2316" max="2316" width="20.7109375" style="327" customWidth="1"/>
    <col min="2317" max="2317" width="19.85546875" style="327" customWidth="1"/>
    <col min="2318" max="2560" width="9.140625" style="327"/>
    <col min="2561" max="2561" width="41.7109375" style="327" customWidth="1"/>
    <col min="2562" max="2562" width="1.42578125" style="327" customWidth="1"/>
    <col min="2563" max="2563" width="10.140625" style="327" bestFit="1" customWidth="1"/>
    <col min="2564" max="2564" width="12.7109375" style="327" customWidth="1"/>
    <col min="2565" max="2565" width="14.28515625" style="327" bestFit="1" customWidth="1"/>
    <col min="2566" max="2566" width="1.42578125" style="327" customWidth="1"/>
    <col min="2567" max="2567" width="10.140625" style="327" bestFit="1" customWidth="1"/>
    <col min="2568" max="2568" width="14.5703125" style="327" customWidth="1"/>
    <col min="2569" max="2569" width="13" style="327" customWidth="1"/>
    <col min="2570" max="2570" width="1.42578125" style="327" customWidth="1"/>
    <col min="2571" max="2571" width="19.85546875" style="327" customWidth="1"/>
    <col min="2572" max="2572" width="20.7109375" style="327" customWidth="1"/>
    <col min="2573" max="2573" width="19.85546875" style="327" customWidth="1"/>
    <col min="2574" max="2816" width="9.140625" style="327"/>
    <col min="2817" max="2817" width="41.7109375" style="327" customWidth="1"/>
    <col min="2818" max="2818" width="1.42578125" style="327" customWidth="1"/>
    <col min="2819" max="2819" width="10.140625" style="327" bestFit="1" customWidth="1"/>
    <col min="2820" max="2820" width="12.7109375" style="327" customWidth="1"/>
    <col min="2821" max="2821" width="14.28515625" style="327" bestFit="1" customWidth="1"/>
    <col min="2822" max="2822" width="1.42578125" style="327" customWidth="1"/>
    <col min="2823" max="2823" width="10.140625" style="327" bestFit="1" customWidth="1"/>
    <col min="2824" max="2824" width="14.5703125" style="327" customWidth="1"/>
    <col min="2825" max="2825" width="13" style="327" customWidth="1"/>
    <col min="2826" max="2826" width="1.42578125" style="327" customWidth="1"/>
    <col min="2827" max="2827" width="19.85546875" style="327" customWidth="1"/>
    <col min="2828" max="2828" width="20.7109375" style="327" customWidth="1"/>
    <col min="2829" max="2829" width="19.85546875" style="327" customWidth="1"/>
    <col min="2830" max="3072" width="9.140625" style="327"/>
    <col min="3073" max="3073" width="41.7109375" style="327" customWidth="1"/>
    <col min="3074" max="3074" width="1.42578125" style="327" customWidth="1"/>
    <col min="3075" max="3075" width="10.140625" style="327" bestFit="1" customWidth="1"/>
    <col min="3076" max="3076" width="12.7109375" style="327" customWidth="1"/>
    <col min="3077" max="3077" width="14.28515625" style="327" bestFit="1" customWidth="1"/>
    <col min="3078" max="3078" width="1.42578125" style="327" customWidth="1"/>
    <col min="3079" max="3079" width="10.140625" style="327" bestFit="1" customWidth="1"/>
    <col min="3080" max="3080" width="14.5703125" style="327" customWidth="1"/>
    <col min="3081" max="3081" width="13" style="327" customWidth="1"/>
    <col min="3082" max="3082" width="1.42578125" style="327" customWidth="1"/>
    <col min="3083" max="3083" width="19.85546875" style="327" customWidth="1"/>
    <col min="3084" max="3084" width="20.7109375" style="327" customWidth="1"/>
    <col min="3085" max="3085" width="19.85546875" style="327" customWidth="1"/>
    <col min="3086" max="3328" width="9.140625" style="327"/>
    <col min="3329" max="3329" width="41.7109375" style="327" customWidth="1"/>
    <col min="3330" max="3330" width="1.42578125" style="327" customWidth="1"/>
    <col min="3331" max="3331" width="10.140625" style="327" bestFit="1" customWidth="1"/>
    <col min="3332" max="3332" width="12.7109375" style="327" customWidth="1"/>
    <col min="3333" max="3333" width="14.28515625" style="327" bestFit="1" customWidth="1"/>
    <col min="3334" max="3334" width="1.42578125" style="327" customWidth="1"/>
    <col min="3335" max="3335" width="10.140625" style="327" bestFit="1" customWidth="1"/>
    <col min="3336" max="3336" width="14.5703125" style="327" customWidth="1"/>
    <col min="3337" max="3337" width="13" style="327" customWidth="1"/>
    <col min="3338" max="3338" width="1.42578125" style="327" customWidth="1"/>
    <col min="3339" max="3339" width="19.85546875" style="327" customWidth="1"/>
    <col min="3340" max="3340" width="20.7109375" style="327" customWidth="1"/>
    <col min="3341" max="3341" width="19.85546875" style="327" customWidth="1"/>
    <col min="3342" max="3584" width="9.140625" style="327"/>
    <col min="3585" max="3585" width="41.7109375" style="327" customWidth="1"/>
    <col min="3586" max="3586" width="1.42578125" style="327" customWidth="1"/>
    <col min="3587" max="3587" width="10.140625" style="327" bestFit="1" customWidth="1"/>
    <col min="3588" max="3588" width="12.7109375" style="327" customWidth="1"/>
    <col min="3589" max="3589" width="14.28515625" style="327" bestFit="1" customWidth="1"/>
    <col min="3590" max="3590" width="1.42578125" style="327" customWidth="1"/>
    <col min="3591" max="3591" width="10.140625" style="327" bestFit="1" customWidth="1"/>
    <col min="3592" max="3592" width="14.5703125" style="327" customWidth="1"/>
    <col min="3593" max="3593" width="13" style="327" customWidth="1"/>
    <col min="3594" max="3594" width="1.42578125" style="327" customWidth="1"/>
    <col min="3595" max="3595" width="19.85546875" style="327" customWidth="1"/>
    <col min="3596" max="3596" width="20.7109375" style="327" customWidth="1"/>
    <col min="3597" max="3597" width="19.85546875" style="327" customWidth="1"/>
    <col min="3598" max="3840" width="9.140625" style="327"/>
    <col min="3841" max="3841" width="41.7109375" style="327" customWidth="1"/>
    <col min="3842" max="3842" width="1.42578125" style="327" customWidth="1"/>
    <col min="3843" max="3843" width="10.140625" style="327" bestFit="1" customWidth="1"/>
    <col min="3844" max="3844" width="12.7109375" style="327" customWidth="1"/>
    <col min="3845" max="3845" width="14.28515625" style="327" bestFit="1" customWidth="1"/>
    <col min="3846" max="3846" width="1.42578125" style="327" customWidth="1"/>
    <col min="3847" max="3847" width="10.140625" style="327" bestFit="1" customWidth="1"/>
    <col min="3848" max="3848" width="14.5703125" style="327" customWidth="1"/>
    <col min="3849" max="3849" width="13" style="327" customWidth="1"/>
    <col min="3850" max="3850" width="1.42578125" style="327" customWidth="1"/>
    <col min="3851" max="3851" width="19.85546875" style="327" customWidth="1"/>
    <col min="3852" max="3852" width="20.7109375" style="327" customWidth="1"/>
    <col min="3853" max="3853" width="19.85546875" style="327" customWidth="1"/>
    <col min="3854" max="4096" width="9.140625" style="327"/>
    <col min="4097" max="4097" width="41.7109375" style="327" customWidth="1"/>
    <col min="4098" max="4098" width="1.42578125" style="327" customWidth="1"/>
    <col min="4099" max="4099" width="10.140625" style="327" bestFit="1" customWidth="1"/>
    <col min="4100" max="4100" width="12.7109375" style="327" customWidth="1"/>
    <col min="4101" max="4101" width="14.28515625" style="327" bestFit="1" customWidth="1"/>
    <col min="4102" max="4102" width="1.42578125" style="327" customWidth="1"/>
    <col min="4103" max="4103" width="10.140625" style="327" bestFit="1" customWidth="1"/>
    <col min="4104" max="4104" width="14.5703125" style="327" customWidth="1"/>
    <col min="4105" max="4105" width="13" style="327" customWidth="1"/>
    <col min="4106" max="4106" width="1.42578125" style="327" customWidth="1"/>
    <col min="4107" max="4107" width="19.85546875" style="327" customWidth="1"/>
    <col min="4108" max="4108" width="20.7109375" style="327" customWidth="1"/>
    <col min="4109" max="4109" width="19.85546875" style="327" customWidth="1"/>
    <col min="4110" max="4352" width="9.140625" style="327"/>
    <col min="4353" max="4353" width="41.7109375" style="327" customWidth="1"/>
    <col min="4354" max="4354" width="1.42578125" style="327" customWidth="1"/>
    <col min="4355" max="4355" width="10.140625" style="327" bestFit="1" customWidth="1"/>
    <col min="4356" max="4356" width="12.7109375" style="327" customWidth="1"/>
    <col min="4357" max="4357" width="14.28515625" style="327" bestFit="1" customWidth="1"/>
    <col min="4358" max="4358" width="1.42578125" style="327" customWidth="1"/>
    <col min="4359" max="4359" width="10.140625" style="327" bestFit="1" customWidth="1"/>
    <col min="4360" max="4360" width="14.5703125" style="327" customWidth="1"/>
    <col min="4361" max="4361" width="13" style="327" customWidth="1"/>
    <col min="4362" max="4362" width="1.42578125" style="327" customWidth="1"/>
    <col min="4363" max="4363" width="19.85546875" style="327" customWidth="1"/>
    <col min="4364" max="4364" width="20.7109375" style="327" customWidth="1"/>
    <col min="4365" max="4365" width="19.85546875" style="327" customWidth="1"/>
    <col min="4366" max="4608" width="9.140625" style="327"/>
    <col min="4609" max="4609" width="41.7109375" style="327" customWidth="1"/>
    <col min="4610" max="4610" width="1.42578125" style="327" customWidth="1"/>
    <col min="4611" max="4611" width="10.140625" style="327" bestFit="1" customWidth="1"/>
    <col min="4612" max="4612" width="12.7109375" style="327" customWidth="1"/>
    <col min="4613" max="4613" width="14.28515625" style="327" bestFit="1" customWidth="1"/>
    <col min="4614" max="4614" width="1.42578125" style="327" customWidth="1"/>
    <col min="4615" max="4615" width="10.140625" style="327" bestFit="1" customWidth="1"/>
    <col min="4616" max="4616" width="14.5703125" style="327" customWidth="1"/>
    <col min="4617" max="4617" width="13" style="327" customWidth="1"/>
    <col min="4618" max="4618" width="1.42578125" style="327" customWidth="1"/>
    <col min="4619" max="4619" width="19.85546875" style="327" customWidth="1"/>
    <col min="4620" max="4620" width="20.7109375" style="327" customWidth="1"/>
    <col min="4621" max="4621" width="19.85546875" style="327" customWidth="1"/>
    <col min="4622" max="4864" width="9.140625" style="327"/>
    <col min="4865" max="4865" width="41.7109375" style="327" customWidth="1"/>
    <col min="4866" max="4866" width="1.42578125" style="327" customWidth="1"/>
    <col min="4867" max="4867" width="10.140625" style="327" bestFit="1" customWidth="1"/>
    <col min="4868" max="4868" width="12.7109375" style="327" customWidth="1"/>
    <col min="4869" max="4869" width="14.28515625" style="327" bestFit="1" customWidth="1"/>
    <col min="4870" max="4870" width="1.42578125" style="327" customWidth="1"/>
    <col min="4871" max="4871" width="10.140625" style="327" bestFit="1" customWidth="1"/>
    <col min="4872" max="4872" width="14.5703125" style="327" customWidth="1"/>
    <col min="4873" max="4873" width="13" style="327" customWidth="1"/>
    <col min="4874" max="4874" width="1.42578125" style="327" customWidth="1"/>
    <col min="4875" max="4875" width="19.85546875" style="327" customWidth="1"/>
    <col min="4876" max="4876" width="20.7109375" style="327" customWidth="1"/>
    <col min="4877" max="4877" width="19.85546875" style="327" customWidth="1"/>
    <col min="4878" max="5120" width="9.140625" style="327"/>
    <col min="5121" max="5121" width="41.7109375" style="327" customWidth="1"/>
    <col min="5122" max="5122" width="1.42578125" style="327" customWidth="1"/>
    <col min="5123" max="5123" width="10.140625" style="327" bestFit="1" customWidth="1"/>
    <col min="5124" max="5124" width="12.7109375" style="327" customWidth="1"/>
    <col min="5125" max="5125" width="14.28515625" style="327" bestFit="1" customWidth="1"/>
    <col min="5126" max="5126" width="1.42578125" style="327" customWidth="1"/>
    <col min="5127" max="5127" width="10.140625" style="327" bestFit="1" customWidth="1"/>
    <col min="5128" max="5128" width="14.5703125" style="327" customWidth="1"/>
    <col min="5129" max="5129" width="13" style="327" customWidth="1"/>
    <col min="5130" max="5130" width="1.42578125" style="327" customWidth="1"/>
    <col min="5131" max="5131" width="19.85546875" style="327" customWidth="1"/>
    <col min="5132" max="5132" width="20.7109375" style="327" customWidth="1"/>
    <col min="5133" max="5133" width="19.85546875" style="327" customWidth="1"/>
    <col min="5134" max="5376" width="9.140625" style="327"/>
    <col min="5377" max="5377" width="41.7109375" style="327" customWidth="1"/>
    <col min="5378" max="5378" width="1.42578125" style="327" customWidth="1"/>
    <col min="5379" max="5379" width="10.140625" style="327" bestFit="1" customWidth="1"/>
    <col min="5380" max="5380" width="12.7109375" style="327" customWidth="1"/>
    <col min="5381" max="5381" width="14.28515625" style="327" bestFit="1" customWidth="1"/>
    <col min="5382" max="5382" width="1.42578125" style="327" customWidth="1"/>
    <col min="5383" max="5383" width="10.140625" style="327" bestFit="1" customWidth="1"/>
    <col min="5384" max="5384" width="14.5703125" style="327" customWidth="1"/>
    <col min="5385" max="5385" width="13" style="327" customWidth="1"/>
    <col min="5386" max="5386" width="1.42578125" style="327" customWidth="1"/>
    <col min="5387" max="5387" width="19.85546875" style="327" customWidth="1"/>
    <col min="5388" max="5388" width="20.7109375" style="327" customWidth="1"/>
    <col min="5389" max="5389" width="19.85546875" style="327" customWidth="1"/>
    <col min="5390" max="5632" width="9.140625" style="327"/>
    <col min="5633" max="5633" width="41.7109375" style="327" customWidth="1"/>
    <col min="5634" max="5634" width="1.42578125" style="327" customWidth="1"/>
    <col min="5635" max="5635" width="10.140625" style="327" bestFit="1" customWidth="1"/>
    <col min="5636" max="5636" width="12.7109375" style="327" customWidth="1"/>
    <col min="5637" max="5637" width="14.28515625" style="327" bestFit="1" customWidth="1"/>
    <col min="5638" max="5638" width="1.42578125" style="327" customWidth="1"/>
    <col min="5639" max="5639" width="10.140625" style="327" bestFit="1" customWidth="1"/>
    <col min="5640" max="5640" width="14.5703125" style="327" customWidth="1"/>
    <col min="5641" max="5641" width="13" style="327" customWidth="1"/>
    <col min="5642" max="5642" width="1.42578125" style="327" customWidth="1"/>
    <col min="5643" max="5643" width="19.85546875" style="327" customWidth="1"/>
    <col min="5644" max="5644" width="20.7109375" style="327" customWidth="1"/>
    <col min="5645" max="5645" width="19.85546875" style="327" customWidth="1"/>
    <col min="5646" max="5888" width="9.140625" style="327"/>
    <col min="5889" max="5889" width="41.7109375" style="327" customWidth="1"/>
    <col min="5890" max="5890" width="1.42578125" style="327" customWidth="1"/>
    <col min="5891" max="5891" width="10.140625" style="327" bestFit="1" customWidth="1"/>
    <col min="5892" max="5892" width="12.7109375" style="327" customWidth="1"/>
    <col min="5893" max="5893" width="14.28515625" style="327" bestFit="1" customWidth="1"/>
    <col min="5894" max="5894" width="1.42578125" style="327" customWidth="1"/>
    <col min="5895" max="5895" width="10.140625" style="327" bestFit="1" customWidth="1"/>
    <col min="5896" max="5896" width="14.5703125" style="327" customWidth="1"/>
    <col min="5897" max="5897" width="13" style="327" customWidth="1"/>
    <col min="5898" max="5898" width="1.42578125" style="327" customWidth="1"/>
    <col min="5899" max="5899" width="19.85546875" style="327" customWidth="1"/>
    <col min="5900" max="5900" width="20.7109375" style="327" customWidth="1"/>
    <col min="5901" max="5901" width="19.85546875" style="327" customWidth="1"/>
    <col min="5902" max="6144" width="9.140625" style="327"/>
    <col min="6145" max="6145" width="41.7109375" style="327" customWidth="1"/>
    <col min="6146" max="6146" width="1.42578125" style="327" customWidth="1"/>
    <col min="6147" max="6147" width="10.140625" style="327" bestFit="1" customWidth="1"/>
    <col min="6148" max="6148" width="12.7109375" style="327" customWidth="1"/>
    <col min="6149" max="6149" width="14.28515625" style="327" bestFit="1" customWidth="1"/>
    <col min="6150" max="6150" width="1.42578125" style="327" customWidth="1"/>
    <col min="6151" max="6151" width="10.140625" style="327" bestFit="1" customWidth="1"/>
    <col min="6152" max="6152" width="14.5703125" style="327" customWidth="1"/>
    <col min="6153" max="6153" width="13" style="327" customWidth="1"/>
    <col min="6154" max="6154" width="1.42578125" style="327" customWidth="1"/>
    <col min="6155" max="6155" width="19.85546875" style="327" customWidth="1"/>
    <col min="6156" max="6156" width="20.7109375" style="327" customWidth="1"/>
    <col min="6157" max="6157" width="19.85546875" style="327" customWidth="1"/>
    <col min="6158" max="6400" width="9.140625" style="327"/>
    <col min="6401" max="6401" width="41.7109375" style="327" customWidth="1"/>
    <col min="6402" max="6402" width="1.42578125" style="327" customWidth="1"/>
    <col min="6403" max="6403" width="10.140625" style="327" bestFit="1" customWidth="1"/>
    <col min="6404" max="6404" width="12.7109375" style="327" customWidth="1"/>
    <col min="6405" max="6405" width="14.28515625" style="327" bestFit="1" customWidth="1"/>
    <col min="6406" max="6406" width="1.42578125" style="327" customWidth="1"/>
    <col min="6407" max="6407" width="10.140625" style="327" bestFit="1" customWidth="1"/>
    <col min="6408" max="6408" width="14.5703125" style="327" customWidth="1"/>
    <col min="6409" max="6409" width="13" style="327" customWidth="1"/>
    <col min="6410" max="6410" width="1.42578125" style="327" customWidth="1"/>
    <col min="6411" max="6411" width="19.85546875" style="327" customWidth="1"/>
    <col min="6412" max="6412" width="20.7109375" style="327" customWidth="1"/>
    <col min="6413" max="6413" width="19.85546875" style="327" customWidth="1"/>
    <col min="6414" max="6656" width="9.140625" style="327"/>
    <col min="6657" max="6657" width="41.7109375" style="327" customWidth="1"/>
    <col min="6658" max="6658" width="1.42578125" style="327" customWidth="1"/>
    <col min="6659" max="6659" width="10.140625" style="327" bestFit="1" customWidth="1"/>
    <col min="6660" max="6660" width="12.7109375" style="327" customWidth="1"/>
    <col min="6661" max="6661" width="14.28515625" style="327" bestFit="1" customWidth="1"/>
    <col min="6662" max="6662" width="1.42578125" style="327" customWidth="1"/>
    <col min="6663" max="6663" width="10.140625" style="327" bestFit="1" customWidth="1"/>
    <col min="6664" max="6664" width="14.5703125" style="327" customWidth="1"/>
    <col min="6665" max="6665" width="13" style="327" customWidth="1"/>
    <col min="6666" max="6666" width="1.42578125" style="327" customWidth="1"/>
    <col min="6667" max="6667" width="19.85546875" style="327" customWidth="1"/>
    <col min="6668" max="6668" width="20.7109375" style="327" customWidth="1"/>
    <col min="6669" max="6669" width="19.85546875" style="327" customWidth="1"/>
    <col min="6670" max="6912" width="9.140625" style="327"/>
    <col min="6913" max="6913" width="41.7109375" style="327" customWidth="1"/>
    <col min="6914" max="6914" width="1.42578125" style="327" customWidth="1"/>
    <col min="6915" max="6915" width="10.140625" style="327" bestFit="1" customWidth="1"/>
    <col min="6916" max="6916" width="12.7109375" style="327" customWidth="1"/>
    <col min="6917" max="6917" width="14.28515625" style="327" bestFit="1" customWidth="1"/>
    <col min="6918" max="6918" width="1.42578125" style="327" customWidth="1"/>
    <col min="6919" max="6919" width="10.140625" style="327" bestFit="1" customWidth="1"/>
    <col min="6920" max="6920" width="14.5703125" style="327" customWidth="1"/>
    <col min="6921" max="6921" width="13" style="327" customWidth="1"/>
    <col min="6922" max="6922" width="1.42578125" style="327" customWidth="1"/>
    <col min="6923" max="6923" width="19.85546875" style="327" customWidth="1"/>
    <col min="6924" max="6924" width="20.7109375" style="327" customWidth="1"/>
    <col min="6925" max="6925" width="19.85546875" style="327" customWidth="1"/>
    <col min="6926" max="7168" width="9.140625" style="327"/>
    <col min="7169" max="7169" width="41.7109375" style="327" customWidth="1"/>
    <col min="7170" max="7170" width="1.42578125" style="327" customWidth="1"/>
    <col min="7171" max="7171" width="10.140625" style="327" bestFit="1" customWidth="1"/>
    <col min="7172" max="7172" width="12.7109375" style="327" customWidth="1"/>
    <col min="7173" max="7173" width="14.28515625" style="327" bestFit="1" customWidth="1"/>
    <col min="7174" max="7174" width="1.42578125" style="327" customWidth="1"/>
    <col min="7175" max="7175" width="10.140625" style="327" bestFit="1" customWidth="1"/>
    <col min="7176" max="7176" width="14.5703125" style="327" customWidth="1"/>
    <col min="7177" max="7177" width="13" style="327" customWidth="1"/>
    <col min="7178" max="7178" width="1.42578125" style="327" customWidth="1"/>
    <col min="7179" max="7179" width="19.85546875" style="327" customWidth="1"/>
    <col min="7180" max="7180" width="20.7109375" style="327" customWidth="1"/>
    <col min="7181" max="7181" width="19.85546875" style="327" customWidth="1"/>
    <col min="7182" max="7424" width="9.140625" style="327"/>
    <col min="7425" max="7425" width="41.7109375" style="327" customWidth="1"/>
    <col min="7426" max="7426" width="1.42578125" style="327" customWidth="1"/>
    <col min="7427" max="7427" width="10.140625" style="327" bestFit="1" customWidth="1"/>
    <col min="7428" max="7428" width="12.7109375" style="327" customWidth="1"/>
    <col min="7429" max="7429" width="14.28515625" style="327" bestFit="1" customWidth="1"/>
    <col min="7430" max="7430" width="1.42578125" style="327" customWidth="1"/>
    <col min="7431" max="7431" width="10.140625" style="327" bestFit="1" customWidth="1"/>
    <col min="7432" max="7432" width="14.5703125" style="327" customWidth="1"/>
    <col min="7433" max="7433" width="13" style="327" customWidth="1"/>
    <col min="7434" max="7434" width="1.42578125" style="327" customWidth="1"/>
    <col min="7435" max="7435" width="19.85546875" style="327" customWidth="1"/>
    <col min="7436" max="7436" width="20.7109375" style="327" customWidth="1"/>
    <col min="7437" max="7437" width="19.85546875" style="327" customWidth="1"/>
    <col min="7438" max="7680" width="9.140625" style="327"/>
    <col min="7681" max="7681" width="41.7109375" style="327" customWidth="1"/>
    <col min="7682" max="7682" width="1.42578125" style="327" customWidth="1"/>
    <col min="7683" max="7683" width="10.140625" style="327" bestFit="1" customWidth="1"/>
    <col min="7684" max="7684" width="12.7109375" style="327" customWidth="1"/>
    <col min="7685" max="7685" width="14.28515625" style="327" bestFit="1" customWidth="1"/>
    <col min="7686" max="7686" width="1.42578125" style="327" customWidth="1"/>
    <col min="7687" max="7687" width="10.140625" style="327" bestFit="1" customWidth="1"/>
    <col min="7688" max="7688" width="14.5703125" style="327" customWidth="1"/>
    <col min="7689" max="7689" width="13" style="327" customWidth="1"/>
    <col min="7690" max="7690" width="1.42578125" style="327" customWidth="1"/>
    <col min="7691" max="7691" width="19.85546875" style="327" customWidth="1"/>
    <col min="7692" max="7692" width="20.7109375" style="327" customWidth="1"/>
    <col min="7693" max="7693" width="19.85546875" style="327" customWidth="1"/>
    <col min="7694" max="7936" width="9.140625" style="327"/>
    <col min="7937" max="7937" width="41.7109375" style="327" customWidth="1"/>
    <col min="7938" max="7938" width="1.42578125" style="327" customWidth="1"/>
    <col min="7939" max="7939" width="10.140625" style="327" bestFit="1" customWidth="1"/>
    <col min="7940" max="7940" width="12.7109375" style="327" customWidth="1"/>
    <col min="7941" max="7941" width="14.28515625" style="327" bestFit="1" customWidth="1"/>
    <col min="7942" max="7942" width="1.42578125" style="327" customWidth="1"/>
    <col min="7943" max="7943" width="10.140625" style="327" bestFit="1" customWidth="1"/>
    <col min="7944" max="7944" width="14.5703125" style="327" customWidth="1"/>
    <col min="7945" max="7945" width="13" style="327" customWidth="1"/>
    <col min="7946" max="7946" width="1.42578125" style="327" customWidth="1"/>
    <col min="7947" max="7947" width="19.85546875" style="327" customWidth="1"/>
    <col min="7948" max="7948" width="20.7109375" style="327" customWidth="1"/>
    <col min="7949" max="7949" width="19.85546875" style="327" customWidth="1"/>
    <col min="7950" max="8192" width="9.140625" style="327"/>
    <col min="8193" max="8193" width="41.7109375" style="327" customWidth="1"/>
    <col min="8194" max="8194" width="1.42578125" style="327" customWidth="1"/>
    <col min="8195" max="8195" width="10.140625" style="327" bestFit="1" customWidth="1"/>
    <col min="8196" max="8196" width="12.7109375" style="327" customWidth="1"/>
    <col min="8197" max="8197" width="14.28515625" style="327" bestFit="1" customWidth="1"/>
    <col min="8198" max="8198" width="1.42578125" style="327" customWidth="1"/>
    <col min="8199" max="8199" width="10.140625" style="327" bestFit="1" customWidth="1"/>
    <col min="8200" max="8200" width="14.5703125" style="327" customWidth="1"/>
    <col min="8201" max="8201" width="13" style="327" customWidth="1"/>
    <col min="8202" max="8202" width="1.42578125" style="327" customWidth="1"/>
    <col min="8203" max="8203" width="19.85546875" style="327" customWidth="1"/>
    <col min="8204" max="8204" width="20.7109375" style="327" customWidth="1"/>
    <col min="8205" max="8205" width="19.85546875" style="327" customWidth="1"/>
    <col min="8206" max="8448" width="9.140625" style="327"/>
    <col min="8449" max="8449" width="41.7109375" style="327" customWidth="1"/>
    <col min="8450" max="8450" width="1.42578125" style="327" customWidth="1"/>
    <col min="8451" max="8451" width="10.140625" style="327" bestFit="1" customWidth="1"/>
    <col min="8452" max="8452" width="12.7109375" style="327" customWidth="1"/>
    <col min="8453" max="8453" width="14.28515625" style="327" bestFit="1" customWidth="1"/>
    <col min="8454" max="8454" width="1.42578125" style="327" customWidth="1"/>
    <col min="8455" max="8455" width="10.140625" style="327" bestFit="1" customWidth="1"/>
    <col min="8456" max="8456" width="14.5703125" style="327" customWidth="1"/>
    <col min="8457" max="8457" width="13" style="327" customWidth="1"/>
    <col min="8458" max="8458" width="1.42578125" style="327" customWidth="1"/>
    <col min="8459" max="8459" width="19.85546875" style="327" customWidth="1"/>
    <col min="8460" max="8460" width="20.7109375" style="327" customWidth="1"/>
    <col min="8461" max="8461" width="19.85546875" style="327" customWidth="1"/>
    <col min="8462" max="8704" width="9.140625" style="327"/>
    <col min="8705" max="8705" width="41.7109375" style="327" customWidth="1"/>
    <col min="8706" max="8706" width="1.42578125" style="327" customWidth="1"/>
    <col min="8707" max="8707" width="10.140625" style="327" bestFit="1" customWidth="1"/>
    <col min="8708" max="8708" width="12.7109375" style="327" customWidth="1"/>
    <col min="8709" max="8709" width="14.28515625" style="327" bestFit="1" customWidth="1"/>
    <col min="8710" max="8710" width="1.42578125" style="327" customWidth="1"/>
    <col min="8711" max="8711" width="10.140625" style="327" bestFit="1" customWidth="1"/>
    <col min="8712" max="8712" width="14.5703125" style="327" customWidth="1"/>
    <col min="8713" max="8713" width="13" style="327" customWidth="1"/>
    <col min="8714" max="8714" width="1.42578125" style="327" customWidth="1"/>
    <col min="8715" max="8715" width="19.85546875" style="327" customWidth="1"/>
    <col min="8716" max="8716" width="20.7109375" style="327" customWidth="1"/>
    <col min="8717" max="8717" width="19.85546875" style="327" customWidth="1"/>
    <col min="8718" max="8960" width="9.140625" style="327"/>
    <col min="8961" max="8961" width="41.7109375" style="327" customWidth="1"/>
    <col min="8962" max="8962" width="1.42578125" style="327" customWidth="1"/>
    <col min="8963" max="8963" width="10.140625" style="327" bestFit="1" customWidth="1"/>
    <col min="8964" max="8964" width="12.7109375" style="327" customWidth="1"/>
    <col min="8965" max="8965" width="14.28515625" style="327" bestFit="1" customWidth="1"/>
    <col min="8966" max="8966" width="1.42578125" style="327" customWidth="1"/>
    <col min="8967" max="8967" width="10.140625" style="327" bestFit="1" customWidth="1"/>
    <col min="8968" max="8968" width="14.5703125" style="327" customWidth="1"/>
    <col min="8969" max="8969" width="13" style="327" customWidth="1"/>
    <col min="8970" max="8970" width="1.42578125" style="327" customWidth="1"/>
    <col min="8971" max="8971" width="19.85546875" style="327" customWidth="1"/>
    <col min="8972" max="8972" width="20.7109375" style="327" customWidth="1"/>
    <col min="8973" max="8973" width="19.85546875" style="327" customWidth="1"/>
    <col min="8974" max="9216" width="9.140625" style="327"/>
    <col min="9217" max="9217" width="41.7109375" style="327" customWidth="1"/>
    <col min="9218" max="9218" width="1.42578125" style="327" customWidth="1"/>
    <col min="9219" max="9219" width="10.140625" style="327" bestFit="1" customWidth="1"/>
    <col min="9220" max="9220" width="12.7109375" style="327" customWidth="1"/>
    <col min="9221" max="9221" width="14.28515625" style="327" bestFit="1" customWidth="1"/>
    <col min="9222" max="9222" width="1.42578125" style="327" customWidth="1"/>
    <col min="9223" max="9223" width="10.140625" style="327" bestFit="1" customWidth="1"/>
    <col min="9224" max="9224" width="14.5703125" style="327" customWidth="1"/>
    <col min="9225" max="9225" width="13" style="327" customWidth="1"/>
    <col min="9226" max="9226" width="1.42578125" style="327" customWidth="1"/>
    <col min="9227" max="9227" width="19.85546875" style="327" customWidth="1"/>
    <col min="9228" max="9228" width="20.7109375" style="327" customWidth="1"/>
    <col min="9229" max="9229" width="19.85546875" style="327" customWidth="1"/>
    <col min="9230" max="9472" width="9.140625" style="327"/>
    <col min="9473" max="9473" width="41.7109375" style="327" customWidth="1"/>
    <col min="9474" max="9474" width="1.42578125" style="327" customWidth="1"/>
    <col min="9475" max="9475" width="10.140625" style="327" bestFit="1" customWidth="1"/>
    <col min="9476" max="9476" width="12.7109375" style="327" customWidth="1"/>
    <col min="9477" max="9477" width="14.28515625" style="327" bestFit="1" customWidth="1"/>
    <col min="9478" max="9478" width="1.42578125" style="327" customWidth="1"/>
    <col min="9479" max="9479" width="10.140625" style="327" bestFit="1" customWidth="1"/>
    <col min="9480" max="9480" width="14.5703125" style="327" customWidth="1"/>
    <col min="9481" max="9481" width="13" style="327" customWidth="1"/>
    <col min="9482" max="9482" width="1.42578125" style="327" customWidth="1"/>
    <col min="9483" max="9483" width="19.85546875" style="327" customWidth="1"/>
    <col min="9484" max="9484" width="20.7109375" style="327" customWidth="1"/>
    <col min="9485" max="9485" width="19.85546875" style="327" customWidth="1"/>
    <col min="9486" max="9728" width="9.140625" style="327"/>
    <col min="9729" max="9729" width="41.7109375" style="327" customWidth="1"/>
    <col min="9730" max="9730" width="1.42578125" style="327" customWidth="1"/>
    <col min="9731" max="9731" width="10.140625" style="327" bestFit="1" customWidth="1"/>
    <col min="9732" max="9732" width="12.7109375" style="327" customWidth="1"/>
    <col min="9733" max="9733" width="14.28515625" style="327" bestFit="1" customWidth="1"/>
    <col min="9734" max="9734" width="1.42578125" style="327" customWidth="1"/>
    <col min="9735" max="9735" width="10.140625" style="327" bestFit="1" customWidth="1"/>
    <col min="9736" max="9736" width="14.5703125" style="327" customWidth="1"/>
    <col min="9737" max="9737" width="13" style="327" customWidth="1"/>
    <col min="9738" max="9738" width="1.42578125" style="327" customWidth="1"/>
    <col min="9739" max="9739" width="19.85546875" style="327" customWidth="1"/>
    <col min="9740" max="9740" width="20.7109375" style="327" customWidth="1"/>
    <col min="9741" max="9741" width="19.85546875" style="327" customWidth="1"/>
    <col min="9742" max="9984" width="9.140625" style="327"/>
    <col min="9985" max="9985" width="41.7109375" style="327" customWidth="1"/>
    <col min="9986" max="9986" width="1.42578125" style="327" customWidth="1"/>
    <col min="9987" max="9987" width="10.140625" style="327" bestFit="1" customWidth="1"/>
    <col min="9988" max="9988" width="12.7109375" style="327" customWidth="1"/>
    <col min="9989" max="9989" width="14.28515625" style="327" bestFit="1" customWidth="1"/>
    <col min="9990" max="9990" width="1.42578125" style="327" customWidth="1"/>
    <col min="9991" max="9991" width="10.140625" style="327" bestFit="1" customWidth="1"/>
    <col min="9992" max="9992" width="14.5703125" style="327" customWidth="1"/>
    <col min="9993" max="9993" width="13" style="327" customWidth="1"/>
    <col min="9994" max="9994" width="1.42578125" style="327" customWidth="1"/>
    <col min="9995" max="9995" width="19.85546875" style="327" customWidth="1"/>
    <col min="9996" max="9996" width="20.7109375" style="327" customWidth="1"/>
    <col min="9997" max="9997" width="19.85546875" style="327" customWidth="1"/>
    <col min="9998" max="10240" width="9.140625" style="327"/>
    <col min="10241" max="10241" width="41.7109375" style="327" customWidth="1"/>
    <col min="10242" max="10242" width="1.42578125" style="327" customWidth="1"/>
    <col min="10243" max="10243" width="10.140625" style="327" bestFit="1" customWidth="1"/>
    <col min="10244" max="10244" width="12.7109375" style="327" customWidth="1"/>
    <col min="10245" max="10245" width="14.28515625" style="327" bestFit="1" customWidth="1"/>
    <col min="10246" max="10246" width="1.42578125" style="327" customWidth="1"/>
    <col min="10247" max="10247" width="10.140625" style="327" bestFit="1" customWidth="1"/>
    <col min="10248" max="10248" width="14.5703125" style="327" customWidth="1"/>
    <col min="10249" max="10249" width="13" style="327" customWidth="1"/>
    <col min="10250" max="10250" width="1.42578125" style="327" customWidth="1"/>
    <col min="10251" max="10251" width="19.85546875" style="327" customWidth="1"/>
    <col min="10252" max="10252" width="20.7109375" style="327" customWidth="1"/>
    <col min="10253" max="10253" width="19.85546875" style="327" customWidth="1"/>
    <col min="10254" max="10496" width="9.140625" style="327"/>
    <col min="10497" max="10497" width="41.7109375" style="327" customWidth="1"/>
    <col min="10498" max="10498" width="1.42578125" style="327" customWidth="1"/>
    <col min="10499" max="10499" width="10.140625" style="327" bestFit="1" customWidth="1"/>
    <col min="10500" max="10500" width="12.7109375" style="327" customWidth="1"/>
    <col min="10501" max="10501" width="14.28515625" style="327" bestFit="1" customWidth="1"/>
    <col min="10502" max="10502" width="1.42578125" style="327" customWidth="1"/>
    <col min="10503" max="10503" width="10.140625" style="327" bestFit="1" customWidth="1"/>
    <col min="10504" max="10504" width="14.5703125" style="327" customWidth="1"/>
    <col min="10505" max="10505" width="13" style="327" customWidth="1"/>
    <col min="10506" max="10506" width="1.42578125" style="327" customWidth="1"/>
    <col min="10507" max="10507" width="19.85546875" style="327" customWidth="1"/>
    <col min="10508" max="10508" width="20.7109375" style="327" customWidth="1"/>
    <col min="10509" max="10509" width="19.85546875" style="327" customWidth="1"/>
    <col min="10510" max="10752" width="9.140625" style="327"/>
    <col min="10753" max="10753" width="41.7109375" style="327" customWidth="1"/>
    <col min="10754" max="10754" width="1.42578125" style="327" customWidth="1"/>
    <col min="10755" max="10755" width="10.140625" style="327" bestFit="1" customWidth="1"/>
    <col min="10756" max="10756" width="12.7109375" style="327" customWidth="1"/>
    <col min="10757" max="10757" width="14.28515625" style="327" bestFit="1" customWidth="1"/>
    <col min="10758" max="10758" width="1.42578125" style="327" customWidth="1"/>
    <col min="10759" max="10759" width="10.140625" style="327" bestFit="1" customWidth="1"/>
    <col min="10760" max="10760" width="14.5703125" style="327" customWidth="1"/>
    <col min="10761" max="10761" width="13" style="327" customWidth="1"/>
    <col min="10762" max="10762" width="1.42578125" style="327" customWidth="1"/>
    <col min="10763" max="10763" width="19.85546875" style="327" customWidth="1"/>
    <col min="10764" max="10764" width="20.7109375" style="327" customWidth="1"/>
    <col min="10765" max="10765" width="19.85546875" style="327" customWidth="1"/>
    <col min="10766" max="11008" width="9.140625" style="327"/>
    <col min="11009" max="11009" width="41.7109375" style="327" customWidth="1"/>
    <col min="11010" max="11010" width="1.42578125" style="327" customWidth="1"/>
    <col min="11011" max="11011" width="10.140625" style="327" bestFit="1" customWidth="1"/>
    <col min="11012" max="11012" width="12.7109375" style="327" customWidth="1"/>
    <col min="11013" max="11013" width="14.28515625" style="327" bestFit="1" customWidth="1"/>
    <col min="11014" max="11014" width="1.42578125" style="327" customWidth="1"/>
    <col min="11015" max="11015" width="10.140625" style="327" bestFit="1" customWidth="1"/>
    <col min="11016" max="11016" width="14.5703125" style="327" customWidth="1"/>
    <col min="11017" max="11017" width="13" style="327" customWidth="1"/>
    <col min="11018" max="11018" width="1.42578125" style="327" customWidth="1"/>
    <col min="11019" max="11019" width="19.85546875" style="327" customWidth="1"/>
    <col min="11020" max="11020" width="20.7109375" style="327" customWidth="1"/>
    <col min="11021" max="11021" width="19.85546875" style="327" customWidth="1"/>
    <col min="11022" max="11264" width="9.140625" style="327"/>
    <col min="11265" max="11265" width="41.7109375" style="327" customWidth="1"/>
    <col min="11266" max="11266" width="1.42578125" style="327" customWidth="1"/>
    <col min="11267" max="11267" width="10.140625" style="327" bestFit="1" customWidth="1"/>
    <col min="11268" max="11268" width="12.7109375" style="327" customWidth="1"/>
    <col min="11269" max="11269" width="14.28515625" style="327" bestFit="1" customWidth="1"/>
    <col min="11270" max="11270" width="1.42578125" style="327" customWidth="1"/>
    <col min="11271" max="11271" width="10.140625" style="327" bestFit="1" customWidth="1"/>
    <col min="11272" max="11272" width="14.5703125" style="327" customWidth="1"/>
    <col min="11273" max="11273" width="13" style="327" customWidth="1"/>
    <col min="11274" max="11274" width="1.42578125" style="327" customWidth="1"/>
    <col min="11275" max="11275" width="19.85546875" style="327" customWidth="1"/>
    <col min="11276" max="11276" width="20.7109375" style="327" customWidth="1"/>
    <col min="11277" max="11277" width="19.85546875" style="327" customWidth="1"/>
    <col min="11278" max="11520" width="9.140625" style="327"/>
    <col min="11521" max="11521" width="41.7109375" style="327" customWidth="1"/>
    <col min="11522" max="11522" width="1.42578125" style="327" customWidth="1"/>
    <col min="11523" max="11523" width="10.140625" style="327" bestFit="1" customWidth="1"/>
    <col min="11524" max="11524" width="12.7109375" style="327" customWidth="1"/>
    <col min="11525" max="11525" width="14.28515625" style="327" bestFit="1" customWidth="1"/>
    <col min="11526" max="11526" width="1.42578125" style="327" customWidth="1"/>
    <col min="11527" max="11527" width="10.140625" style="327" bestFit="1" customWidth="1"/>
    <col min="11528" max="11528" width="14.5703125" style="327" customWidth="1"/>
    <col min="11529" max="11529" width="13" style="327" customWidth="1"/>
    <col min="11530" max="11530" width="1.42578125" style="327" customWidth="1"/>
    <col min="11531" max="11531" width="19.85546875" style="327" customWidth="1"/>
    <col min="11532" max="11532" width="20.7109375" style="327" customWidth="1"/>
    <col min="11533" max="11533" width="19.85546875" style="327" customWidth="1"/>
    <col min="11534" max="11776" width="9.140625" style="327"/>
    <col min="11777" max="11777" width="41.7109375" style="327" customWidth="1"/>
    <col min="11778" max="11778" width="1.42578125" style="327" customWidth="1"/>
    <col min="11779" max="11779" width="10.140625" style="327" bestFit="1" customWidth="1"/>
    <col min="11780" max="11780" width="12.7109375" style="327" customWidth="1"/>
    <col min="11781" max="11781" width="14.28515625" style="327" bestFit="1" customWidth="1"/>
    <col min="11782" max="11782" width="1.42578125" style="327" customWidth="1"/>
    <col min="11783" max="11783" width="10.140625" style="327" bestFit="1" customWidth="1"/>
    <col min="11784" max="11784" width="14.5703125" style="327" customWidth="1"/>
    <col min="11785" max="11785" width="13" style="327" customWidth="1"/>
    <col min="11786" max="11786" width="1.42578125" style="327" customWidth="1"/>
    <col min="11787" max="11787" width="19.85546875" style="327" customWidth="1"/>
    <col min="11788" max="11788" width="20.7109375" style="327" customWidth="1"/>
    <col min="11789" max="11789" width="19.85546875" style="327" customWidth="1"/>
    <col min="11790" max="12032" width="9.140625" style="327"/>
    <col min="12033" max="12033" width="41.7109375" style="327" customWidth="1"/>
    <col min="12034" max="12034" width="1.42578125" style="327" customWidth="1"/>
    <col min="12035" max="12035" width="10.140625" style="327" bestFit="1" customWidth="1"/>
    <col min="12036" max="12036" width="12.7109375" style="327" customWidth="1"/>
    <col min="12037" max="12037" width="14.28515625" style="327" bestFit="1" customWidth="1"/>
    <col min="12038" max="12038" width="1.42578125" style="327" customWidth="1"/>
    <col min="12039" max="12039" width="10.140625" style="327" bestFit="1" customWidth="1"/>
    <col min="12040" max="12040" width="14.5703125" style="327" customWidth="1"/>
    <col min="12041" max="12041" width="13" style="327" customWidth="1"/>
    <col min="12042" max="12042" width="1.42578125" style="327" customWidth="1"/>
    <col min="12043" max="12043" width="19.85546875" style="327" customWidth="1"/>
    <col min="12044" max="12044" width="20.7109375" style="327" customWidth="1"/>
    <col min="12045" max="12045" width="19.85546875" style="327" customWidth="1"/>
    <col min="12046" max="12288" width="9.140625" style="327"/>
    <col min="12289" max="12289" width="41.7109375" style="327" customWidth="1"/>
    <col min="12290" max="12290" width="1.42578125" style="327" customWidth="1"/>
    <col min="12291" max="12291" width="10.140625" style="327" bestFit="1" customWidth="1"/>
    <col min="12292" max="12292" width="12.7109375" style="327" customWidth="1"/>
    <col min="12293" max="12293" width="14.28515625" style="327" bestFit="1" customWidth="1"/>
    <col min="12294" max="12294" width="1.42578125" style="327" customWidth="1"/>
    <col min="12295" max="12295" width="10.140625" style="327" bestFit="1" customWidth="1"/>
    <col min="12296" max="12296" width="14.5703125" style="327" customWidth="1"/>
    <col min="12297" max="12297" width="13" style="327" customWidth="1"/>
    <col min="12298" max="12298" width="1.42578125" style="327" customWidth="1"/>
    <col min="12299" max="12299" width="19.85546875" style="327" customWidth="1"/>
    <col min="12300" max="12300" width="20.7109375" style="327" customWidth="1"/>
    <col min="12301" max="12301" width="19.85546875" style="327" customWidth="1"/>
    <col min="12302" max="12544" width="9.140625" style="327"/>
    <col min="12545" max="12545" width="41.7109375" style="327" customWidth="1"/>
    <col min="12546" max="12546" width="1.42578125" style="327" customWidth="1"/>
    <col min="12547" max="12547" width="10.140625" style="327" bestFit="1" customWidth="1"/>
    <col min="12548" max="12548" width="12.7109375" style="327" customWidth="1"/>
    <col min="12549" max="12549" width="14.28515625" style="327" bestFit="1" customWidth="1"/>
    <col min="12550" max="12550" width="1.42578125" style="327" customWidth="1"/>
    <col min="12551" max="12551" width="10.140625" style="327" bestFit="1" customWidth="1"/>
    <col min="12552" max="12552" width="14.5703125" style="327" customWidth="1"/>
    <col min="12553" max="12553" width="13" style="327" customWidth="1"/>
    <col min="12554" max="12554" width="1.42578125" style="327" customWidth="1"/>
    <col min="12555" max="12555" width="19.85546875" style="327" customWidth="1"/>
    <col min="12556" max="12556" width="20.7109375" style="327" customWidth="1"/>
    <col min="12557" max="12557" width="19.85546875" style="327" customWidth="1"/>
    <col min="12558" max="12800" width="9.140625" style="327"/>
    <col min="12801" max="12801" width="41.7109375" style="327" customWidth="1"/>
    <col min="12802" max="12802" width="1.42578125" style="327" customWidth="1"/>
    <col min="12803" max="12803" width="10.140625" style="327" bestFit="1" customWidth="1"/>
    <col min="12804" max="12804" width="12.7109375" style="327" customWidth="1"/>
    <col min="12805" max="12805" width="14.28515625" style="327" bestFit="1" customWidth="1"/>
    <col min="12806" max="12806" width="1.42578125" style="327" customWidth="1"/>
    <col min="12807" max="12807" width="10.140625" style="327" bestFit="1" customWidth="1"/>
    <col min="12808" max="12808" width="14.5703125" style="327" customWidth="1"/>
    <col min="12809" max="12809" width="13" style="327" customWidth="1"/>
    <col min="12810" max="12810" width="1.42578125" style="327" customWidth="1"/>
    <col min="12811" max="12811" width="19.85546875" style="327" customWidth="1"/>
    <col min="12812" max="12812" width="20.7109375" style="327" customWidth="1"/>
    <col min="12813" max="12813" width="19.85546875" style="327" customWidth="1"/>
    <col min="12814" max="13056" width="9.140625" style="327"/>
    <col min="13057" max="13057" width="41.7109375" style="327" customWidth="1"/>
    <col min="13058" max="13058" width="1.42578125" style="327" customWidth="1"/>
    <col min="13059" max="13059" width="10.140625" style="327" bestFit="1" customWidth="1"/>
    <col min="13060" max="13060" width="12.7109375" style="327" customWidth="1"/>
    <col min="13061" max="13061" width="14.28515625" style="327" bestFit="1" customWidth="1"/>
    <col min="13062" max="13062" width="1.42578125" style="327" customWidth="1"/>
    <col min="13063" max="13063" width="10.140625" style="327" bestFit="1" customWidth="1"/>
    <col min="13064" max="13064" width="14.5703125" style="327" customWidth="1"/>
    <col min="13065" max="13065" width="13" style="327" customWidth="1"/>
    <col min="13066" max="13066" width="1.42578125" style="327" customWidth="1"/>
    <col min="13067" max="13067" width="19.85546875" style="327" customWidth="1"/>
    <col min="13068" max="13068" width="20.7109375" style="327" customWidth="1"/>
    <col min="13069" max="13069" width="19.85546875" style="327" customWidth="1"/>
    <col min="13070" max="13312" width="9.140625" style="327"/>
    <col min="13313" max="13313" width="41.7109375" style="327" customWidth="1"/>
    <col min="13314" max="13314" width="1.42578125" style="327" customWidth="1"/>
    <col min="13315" max="13315" width="10.140625" style="327" bestFit="1" customWidth="1"/>
    <col min="13316" max="13316" width="12.7109375" style="327" customWidth="1"/>
    <col min="13317" max="13317" width="14.28515625" style="327" bestFit="1" customWidth="1"/>
    <col min="13318" max="13318" width="1.42578125" style="327" customWidth="1"/>
    <col min="13319" max="13319" width="10.140625" style="327" bestFit="1" customWidth="1"/>
    <col min="13320" max="13320" width="14.5703125" style="327" customWidth="1"/>
    <col min="13321" max="13321" width="13" style="327" customWidth="1"/>
    <col min="13322" max="13322" width="1.42578125" style="327" customWidth="1"/>
    <col min="13323" max="13323" width="19.85546875" style="327" customWidth="1"/>
    <col min="13324" max="13324" width="20.7109375" style="327" customWidth="1"/>
    <col min="13325" max="13325" width="19.85546875" style="327" customWidth="1"/>
    <col min="13326" max="13568" width="9.140625" style="327"/>
    <col min="13569" max="13569" width="41.7109375" style="327" customWidth="1"/>
    <col min="13570" max="13570" width="1.42578125" style="327" customWidth="1"/>
    <col min="13571" max="13571" width="10.140625" style="327" bestFit="1" customWidth="1"/>
    <col min="13572" max="13572" width="12.7109375" style="327" customWidth="1"/>
    <col min="13573" max="13573" width="14.28515625" style="327" bestFit="1" customWidth="1"/>
    <col min="13574" max="13574" width="1.42578125" style="327" customWidth="1"/>
    <col min="13575" max="13575" width="10.140625" style="327" bestFit="1" customWidth="1"/>
    <col min="13576" max="13576" width="14.5703125" style="327" customWidth="1"/>
    <col min="13577" max="13577" width="13" style="327" customWidth="1"/>
    <col min="13578" max="13578" width="1.42578125" style="327" customWidth="1"/>
    <col min="13579" max="13579" width="19.85546875" style="327" customWidth="1"/>
    <col min="13580" max="13580" width="20.7109375" style="327" customWidth="1"/>
    <col min="13581" max="13581" width="19.85546875" style="327" customWidth="1"/>
    <col min="13582" max="13824" width="9.140625" style="327"/>
    <col min="13825" max="13825" width="41.7109375" style="327" customWidth="1"/>
    <col min="13826" max="13826" width="1.42578125" style="327" customWidth="1"/>
    <col min="13827" max="13827" width="10.140625" style="327" bestFit="1" customWidth="1"/>
    <col min="13828" max="13828" width="12.7109375" style="327" customWidth="1"/>
    <col min="13829" max="13829" width="14.28515625" style="327" bestFit="1" customWidth="1"/>
    <col min="13830" max="13830" width="1.42578125" style="327" customWidth="1"/>
    <col min="13831" max="13831" width="10.140625" style="327" bestFit="1" customWidth="1"/>
    <col min="13832" max="13832" width="14.5703125" style="327" customWidth="1"/>
    <col min="13833" max="13833" width="13" style="327" customWidth="1"/>
    <col min="13834" max="13834" width="1.42578125" style="327" customWidth="1"/>
    <col min="13835" max="13835" width="19.85546875" style="327" customWidth="1"/>
    <col min="13836" max="13836" width="20.7109375" style="327" customWidth="1"/>
    <col min="13837" max="13837" width="19.85546875" style="327" customWidth="1"/>
    <col min="13838" max="14080" width="9.140625" style="327"/>
    <col min="14081" max="14081" width="41.7109375" style="327" customWidth="1"/>
    <col min="14082" max="14082" width="1.42578125" style="327" customWidth="1"/>
    <col min="14083" max="14083" width="10.140625" style="327" bestFit="1" customWidth="1"/>
    <col min="14084" max="14084" width="12.7109375" style="327" customWidth="1"/>
    <col min="14085" max="14085" width="14.28515625" style="327" bestFit="1" customWidth="1"/>
    <col min="14086" max="14086" width="1.42578125" style="327" customWidth="1"/>
    <col min="14087" max="14087" width="10.140625" style="327" bestFit="1" customWidth="1"/>
    <col min="14088" max="14088" width="14.5703125" style="327" customWidth="1"/>
    <col min="14089" max="14089" width="13" style="327" customWidth="1"/>
    <col min="14090" max="14090" width="1.42578125" style="327" customWidth="1"/>
    <col min="14091" max="14091" width="19.85546875" style="327" customWidth="1"/>
    <col min="14092" max="14092" width="20.7109375" style="327" customWidth="1"/>
    <col min="14093" max="14093" width="19.85546875" style="327" customWidth="1"/>
    <col min="14094" max="14336" width="9.140625" style="327"/>
    <col min="14337" max="14337" width="41.7109375" style="327" customWidth="1"/>
    <col min="14338" max="14338" width="1.42578125" style="327" customWidth="1"/>
    <col min="14339" max="14339" width="10.140625" style="327" bestFit="1" customWidth="1"/>
    <col min="14340" max="14340" width="12.7109375" style="327" customWidth="1"/>
    <col min="14341" max="14341" width="14.28515625" style="327" bestFit="1" customWidth="1"/>
    <col min="14342" max="14342" width="1.42578125" style="327" customWidth="1"/>
    <col min="14343" max="14343" width="10.140625" style="327" bestFit="1" customWidth="1"/>
    <col min="14344" max="14344" width="14.5703125" style="327" customWidth="1"/>
    <col min="14345" max="14345" width="13" style="327" customWidth="1"/>
    <col min="14346" max="14346" width="1.42578125" style="327" customWidth="1"/>
    <col min="14347" max="14347" width="19.85546875" style="327" customWidth="1"/>
    <col min="14348" max="14348" width="20.7109375" style="327" customWidth="1"/>
    <col min="14349" max="14349" width="19.85546875" style="327" customWidth="1"/>
    <col min="14350" max="14592" width="9.140625" style="327"/>
    <col min="14593" max="14593" width="41.7109375" style="327" customWidth="1"/>
    <col min="14594" max="14594" width="1.42578125" style="327" customWidth="1"/>
    <col min="14595" max="14595" width="10.140625" style="327" bestFit="1" customWidth="1"/>
    <col min="14596" max="14596" width="12.7109375" style="327" customWidth="1"/>
    <col min="14597" max="14597" width="14.28515625" style="327" bestFit="1" customWidth="1"/>
    <col min="14598" max="14598" width="1.42578125" style="327" customWidth="1"/>
    <col min="14599" max="14599" width="10.140625" style="327" bestFit="1" customWidth="1"/>
    <col min="14600" max="14600" width="14.5703125" style="327" customWidth="1"/>
    <col min="14601" max="14601" width="13" style="327" customWidth="1"/>
    <col min="14602" max="14602" width="1.42578125" style="327" customWidth="1"/>
    <col min="14603" max="14603" width="19.85546875" style="327" customWidth="1"/>
    <col min="14604" max="14604" width="20.7109375" style="327" customWidth="1"/>
    <col min="14605" max="14605" width="19.85546875" style="327" customWidth="1"/>
    <col min="14606" max="14848" width="9.140625" style="327"/>
    <col min="14849" max="14849" width="41.7109375" style="327" customWidth="1"/>
    <col min="14850" max="14850" width="1.42578125" style="327" customWidth="1"/>
    <col min="14851" max="14851" width="10.140625" style="327" bestFit="1" customWidth="1"/>
    <col min="14852" max="14852" width="12.7109375" style="327" customWidth="1"/>
    <col min="14853" max="14853" width="14.28515625" style="327" bestFit="1" customWidth="1"/>
    <col min="14854" max="14854" width="1.42578125" style="327" customWidth="1"/>
    <col min="14855" max="14855" width="10.140625" style="327" bestFit="1" customWidth="1"/>
    <col min="14856" max="14856" width="14.5703125" style="327" customWidth="1"/>
    <col min="14857" max="14857" width="13" style="327" customWidth="1"/>
    <col min="14858" max="14858" width="1.42578125" style="327" customWidth="1"/>
    <col min="14859" max="14859" width="19.85546875" style="327" customWidth="1"/>
    <col min="14860" max="14860" width="20.7109375" style="327" customWidth="1"/>
    <col min="14861" max="14861" width="19.85546875" style="327" customWidth="1"/>
    <col min="14862" max="15104" width="9.140625" style="327"/>
    <col min="15105" max="15105" width="41.7109375" style="327" customWidth="1"/>
    <col min="15106" max="15106" width="1.42578125" style="327" customWidth="1"/>
    <col min="15107" max="15107" width="10.140625" style="327" bestFit="1" customWidth="1"/>
    <col min="15108" max="15108" width="12.7109375" style="327" customWidth="1"/>
    <col min="15109" max="15109" width="14.28515625" style="327" bestFit="1" customWidth="1"/>
    <col min="15110" max="15110" width="1.42578125" style="327" customWidth="1"/>
    <col min="15111" max="15111" width="10.140625" style="327" bestFit="1" customWidth="1"/>
    <col min="15112" max="15112" width="14.5703125" style="327" customWidth="1"/>
    <col min="15113" max="15113" width="13" style="327" customWidth="1"/>
    <col min="15114" max="15114" width="1.42578125" style="327" customWidth="1"/>
    <col min="15115" max="15115" width="19.85546875" style="327" customWidth="1"/>
    <col min="15116" max="15116" width="20.7109375" style="327" customWidth="1"/>
    <col min="15117" max="15117" width="19.85546875" style="327" customWidth="1"/>
    <col min="15118" max="15360" width="9.140625" style="327"/>
    <col min="15361" max="15361" width="41.7109375" style="327" customWidth="1"/>
    <col min="15362" max="15362" width="1.42578125" style="327" customWidth="1"/>
    <col min="15363" max="15363" width="10.140625" style="327" bestFit="1" customWidth="1"/>
    <col min="15364" max="15364" width="12.7109375" style="327" customWidth="1"/>
    <col min="15365" max="15365" width="14.28515625" style="327" bestFit="1" customWidth="1"/>
    <col min="15366" max="15366" width="1.42578125" style="327" customWidth="1"/>
    <col min="15367" max="15367" width="10.140625" style="327" bestFit="1" customWidth="1"/>
    <col min="15368" max="15368" width="14.5703125" style="327" customWidth="1"/>
    <col min="15369" max="15369" width="13" style="327" customWidth="1"/>
    <col min="15370" max="15370" width="1.42578125" style="327" customWidth="1"/>
    <col min="15371" max="15371" width="19.85546875" style="327" customWidth="1"/>
    <col min="15372" max="15372" width="20.7109375" style="327" customWidth="1"/>
    <col min="15373" max="15373" width="19.85546875" style="327" customWidth="1"/>
    <col min="15374" max="15616" width="9.140625" style="327"/>
    <col min="15617" max="15617" width="41.7109375" style="327" customWidth="1"/>
    <col min="15618" max="15618" width="1.42578125" style="327" customWidth="1"/>
    <col min="15619" max="15619" width="10.140625" style="327" bestFit="1" customWidth="1"/>
    <col min="15620" max="15620" width="12.7109375" style="327" customWidth="1"/>
    <col min="15621" max="15621" width="14.28515625" style="327" bestFit="1" customWidth="1"/>
    <col min="15622" max="15622" width="1.42578125" style="327" customWidth="1"/>
    <col min="15623" max="15623" width="10.140625" style="327" bestFit="1" customWidth="1"/>
    <col min="15624" max="15624" width="14.5703125" style="327" customWidth="1"/>
    <col min="15625" max="15625" width="13" style="327" customWidth="1"/>
    <col min="15626" max="15626" width="1.42578125" style="327" customWidth="1"/>
    <col min="15627" max="15627" width="19.85546875" style="327" customWidth="1"/>
    <col min="15628" max="15628" width="20.7109375" style="327" customWidth="1"/>
    <col min="15629" max="15629" width="19.85546875" style="327" customWidth="1"/>
    <col min="15630" max="15872" width="9.140625" style="327"/>
    <col min="15873" max="15873" width="41.7109375" style="327" customWidth="1"/>
    <col min="15874" max="15874" width="1.42578125" style="327" customWidth="1"/>
    <col min="15875" max="15875" width="10.140625" style="327" bestFit="1" customWidth="1"/>
    <col min="15876" max="15876" width="12.7109375" style="327" customWidth="1"/>
    <col min="15877" max="15877" width="14.28515625" style="327" bestFit="1" customWidth="1"/>
    <col min="15878" max="15878" width="1.42578125" style="327" customWidth="1"/>
    <col min="15879" max="15879" width="10.140625" style="327" bestFit="1" customWidth="1"/>
    <col min="15880" max="15880" width="14.5703125" style="327" customWidth="1"/>
    <col min="15881" max="15881" width="13" style="327" customWidth="1"/>
    <col min="15882" max="15882" width="1.42578125" style="327" customWidth="1"/>
    <col min="15883" max="15883" width="19.85546875" style="327" customWidth="1"/>
    <col min="15884" max="15884" width="20.7109375" style="327" customWidth="1"/>
    <col min="15885" max="15885" width="19.85546875" style="327" customWidth="1"/>
    <col min="15886" max="16128" width="9.140625" style="327"/>
    <col min="16129" max="16129" width="41.7109375" style="327" customWidth="1"/>
    <col min="16130" max="16130" width="1.42578125" style="327" customWidth="1"/>
    <col min="16131" max="16131" width="10.140625" style="327" bestFit="1" customWidth="1"/>
    <col min="16132" max="16132" width="12.7109375" style="327" customWidth="1"/>
    <col min="16133" max="16133" width="14.28515625" style="327" bestFit="1" customWidth="1"/>
    <col min="16134" max="16134" width="1.42578125" style="327" customWidth="1"/>
    <col min="16135" max="16135" width="10.140625" style="327" bestFit="1" customWidth="1"/>
    <col min="16136" max="16136" width="14.5703125" style="327" customWidth="1"/>
    <col min="16137" max="16137" width="13" style="327" customWidth="1"/>
    <col min="16138" max="16138" width="1.42578125" style="327" customWidth="1"/>
    <col min="16139" max="16139" width="19.85546875" style="327" customWidth="1"/>
    <col min="16140" max="16140" width="20.7109375" style="327" customWidth="1"/>
    <col min="16141" max="16141" width="19.85546875" style="327" customWidth="1"/>
    <col min="16142" max="16384" width="9.140625" style="327"/>
  </cols>
  <sheetData>
    <row r="1" spans="1:31" ht="18" x14ac:dyDescent="0.3">
      <c r="A1" s="639" t="s">
        <v>245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</row>
    <row r="2" spans="1:31" s="21" customFormat="1" ht="18" x14ac:dyDescent="0.3">
      <c r="A2" s="636" t="s">
        <v>246</v>
      </c>
      <c r="B2" s="636"/>
      <c r="C2" s="636"/>
      <c r="D2" s="636"/>
      <c r="E2" s="636"/>
      <c r="F2" s="636"/>
      <c r="G2" s="636"/>
      <c r="H2" s="636"/>
      <c r="I2" s="636"/>
      <c r="J2" s="636"/>
      <c r="K2" s="636"/>
      <c r="L2" s="636"/>
      <c r="M2" s="20"/>
      <c r="N2" s="20"/>
      <c r="O2" s="20"/>
      <c r="P2" s="20"/>
      <c r="Q2" s="20"/>
      <c r="R2" s="20"/>
      <c r="S2" s="20"/>
    </row>
    <row r="3" spans="1:31" ht="18" x14ac:dyDescent="0.35">
      <c r="A3" s="667" t="s">
        <v>9</v>
      </c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</row>
    <row r="5" spans="1:31" s="341" customFormat="1" ht="18" x14ac:dyDescent="0.35">
      <c r="A5" s="332"/>
      <c r="B5" s="333"/>
      <c r="C5" s="334" t="s">
        <v>181</v>
      </c>
      <c r="D5" s="335"/>
      <c r="E5" s="336"/>
      <c r="F5" s="337"/>
      <c r="G5" s="334" t="s">
        <v>192</v>
      </c>
      <c r="H5" s="335"/>
      <c r="I5" s="336"/>
      <c r="J5" s="333"/>
      <c r="K5" s="338"/>
      <c r="L5" s="339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</row>
    <row r="6" spans="1:31" s="341" customFormat="1" ht="30" x14ac:dyDescent="0.3">
      <c r="A6" s="665" t="s">
        <v>193</v>
      </c>
      <c r="B6" s="333"/>
      <c r="C6" s="29" t="s">
        <v>14</v>
      </c>
      <c r="D6" s="342" t="s">
        <v>14</v>
      </c>
      <c r="E6" s="343" t="s">
        <v>16</v>
      </c>
      <c r="F6" s="344"/>
      <c r="G6" s="29" t="s">
        <v>14</v>
      </c>
      <c r="H6" s="342" t="s">
        <v>14</v>
      </c>
      <c r="I6" s="343" t="s">
        <v>16</v>
      </c>
      <c r="J6" s="345"/>
      <c r="K6" s="346" t="s">
        <v>17</v>
      </c>
      <c r="L6" s="347" t="s">
        <v>18</v>
      </c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  <c r="AA6" s="340"/>
      <c r="AB6" s="340"/>
      <c r="AC6" s="340"/>
      <c r="AD6" s="340"/>
      <c r="AE6" s="340"/>
    </row>
    <row r="7" spans="1:31" s="341" customFormat="1" x14ac:dyDescent="0.3">
      <c r="A7" s="666"/>
      <c r="B7" s="333"/>
      <c r="C7" s="348" t="s">
        <v>19</v>
      </c>
      <c r="D7" s="349" t="s">
        <v>188</v>
      </c>
      <c r="E7" s="350" t="s">
        <v>189</v>
      </c>
      <c r="F7" s="344"/>
      <c r="G7" s="348" t="s">
        <v>19</v>
      </c>
      <c r="H7" s="349" t="s">
        <v>188</v>
      </c>
      <c r="I7" s="350" t="s">
        <v>189</v>
      </c>
      <c r="J7" s="351"/>
      <c r="K7" s="352" t="s">
        <v>21</v>
      </c>
      <c r="L7" s="353" t="s">
        <v>21</v>
      </c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</row>
    <row r="8" spans="1:31" s="14" customFormat="1" ht="36.75" customHeight="1" x14ac:dyDescent="0.3">
      <c r="A8" s="377">
        <v>1</v>
      </c>
      <c r="B8" s="377"/>
      <c r="C8" s="378">
        <v>613</v>
      </c>
      <c r="D8" s="628">
        <f>C8/$C$16</f>
        <v>0.49555375909458366</v>
      </c>
      <c r="E8" s="378">
        <v>34439492</v>
      </c>
      <c r="F8" s="378"/>
      <c r="G8" s="378">
        <v>124</v>
      </c>
      <c r="H8" s="628">
        <f>G8/$G$16</f>
        <v>0.43356643356643354</v>
      </c>
      <c r="I8" s="378">
        <v>6713800.2000000002</v>
      </c>
      <c r="J8" s="380"/>
      <c r="K8" s="379">
        <f t="shared" ref="K8:K13" si="0">G8/C8*100</f>
        <v>20.228384991843392</v>
      </c>
      <c r="L8" s="379">
        <f t="shared" ref="L8:L13" si="1">I8/E8*100</f>
        <v>19.494480929045064</v>
      </c>
    </row>
    <row r="9" spans="1:31" s="14" customFormat="1" ht="36.75" customHeight="1" x14ac:dyDescent="0.3">
      <c r="A9" s="377">
        <v>2</v>
      </c>
      <c r="B9" s="377"/>
      <c r="C9" s="378">
        <v>303</v>
      </c>
      <c r="D9" s="628">
        <f t="shared" ref="D9:D13" si="2">C9/$C$16</f>
        <v>0.24494745351657235</v>
      </c>
      <c r="E9" s="378">
        <v>18675181</v>
      </c>
      <c r="F9" s="378"/>
      <c r="G9" s="378">
        <v>76</v>
      </c>
      <c r="H9" s="628">
        <f t="shared" ref="H9:H12" si="3">G9/$G$16</f>
        <v>0.26573426573426573</v>
      </c>
      <c r="I9" s="378">
        <v>4672828.5999999996</v>
      </c>
      <c r="J9" s="380"/>
      <c r="K9" s="379">
        <f t="shared" si="0"/>
        <v>25.082508250825082</v>
      </c>
      <c r="L9" s="379">
        <f t="shared" si="1"/>
        <v>25.021597381037431</v>
      </c>
    </row>
    <row r="10" spans="1:31" s="14" customFormat="1" ht="36.75" customHeight="1" x14ac:dyDescent="0.3">
      <c r="A10" s="377">
        <v>3</v>
      </c>
      <c r="B10" s="377"/>
      <c r="C10" s="378">
        <v>162</v>
      </c>
      <c r="D10" s="628">
        <f t="shared" si="2"/>
        <v>0.13096200485044462</v>
      </c>
      <c r="E10" s="378">
        <v>10823094</v>
      </c>
      <c r="F10" s="378"/>
      <c r="G10" s="378">
        <v>39</v>
      </c>
      <c r="H10" s="628">
        <f t="shared" si="3"/>
        <v>0.13636363636363635</v>
      </c>
      <c r="I10" s="378">
        <v>2413929.7000000002</v>
      </c>
      <c r="J10" s="380"/>
      <c r="K10" s="379">
        <f t="shared" si="0"/>
        <v>24.074074074074073</v>
      </c>
      <c r="L10" s="379">
        <f t="shared" si="1"/>
        <v>22.303508590057522</v>
      </c>
    </row>
    <row r="11" spans="1:31" s="14" customFormat="1" ht="36.75" customHeight="1" x14ac:dyDescent="0.3">
      <c r="A11" s="377">
        <v>4</v>
      </c>
      <c r="B11" s="377"/>
      <c r="C11" s="378">
        <v>76</v>
      </c>
      <c r="D11" s="628">
        <f t="shared" si="2"/>
        <v>6.1438965238480192E-2</v>
      </c>
      <c r="E11" s="378">
        <v>5278792</v>
      </c>
      <c r="F11" s="378"/>
      <c r="G11" s="378">
        <v>21</v>
      </c>
      <c r="H11" s="628">
        <f t="shared" si="3"/>
        <v>7.3426573426573424E-2</v>
      </c>
      <c r="I11" s="378">
        <v>1464510.6</v>
      </c>
      <c r="J11" s="380"/>
      <c r="K11" s="379">
        <f t="shared" si="0"/>
        <v>27.631578947368425</v>
      </c>
      <c r="L11" s="379">
        <f t="shared" si="1"/>
        <v>27.743290510404655</v>
      </c>
    </row>
    <row r="12" spans="1:31" s="14" customFormat="1" ht="36.75" customHeight="1" x14ac:dyDescent="0.3">
      <c r="A12" s="381" t="s">
        <v>194</v>
      </c>
      <c r="B12" s="377"/>
      <c r="C12" s="378">
        <v>78</v>
      </c>
      <c r="D12" s="628">
        <f t="shared" si="2"/>
        <v>6.3055780113177043E-2</v>
      </c>
      <c r="E12" s="378">
        <v>5543636</v>
      </c>
      <c r="F12" s="378"/>
      <c r="G12" s="378">
        <v>26</v>
      </c>
      <c r="H12" s="628">
        <f t="shared" si="3"/>
        <v>9.0909090909090912E-2</v>
      </c>
      <c r="I12" s="378">
        <v>1813517.43</v>
      </c>
      <c r="J12" s="380"/>
      <c r="K12" s="379">
        <f t="shared" si="0"/>
        <v>33.333333333333329</v>
      </c>
      <c r="L12" s="379">
        <f t="shared" si="1"/>
        <v>32.713501211118476</v>
      </c>
    </row>
    <row r="13" spans="1:31" s="14" customFormat="1" ht="36.75" customHeight="1" x14ac:dyDescent="0.3">
      <c r="A13" s="377" t="s">
        <v>195</v>
      </c>
      <c r="B13" s="377"/>
      <c r="C13" s="378">
        <v>5</v>
      </c>
      <c r="D13" s="629">
        <f t="shared" si="2"/>
        <v>4.0420371867421184E-3</v>
      </c>
      <c r="E13" s="378">
        <v>342718</v>
      </c>
      <c r="F13" s="378"/>
      <c r="G13" s="378">
        <v>0</v>
      </c>
      <c r="H13" s="628" t="s">
        <v>264</v>
      </c>
      <c r="I13" s="378">
        <v>0</v>
      </c>
      <c r="J13" s="380"/>
      <c r="K13" s="379">
        <f t="shared" si="0"/>
        <v>0</v>
      </c>
      <c r="L13" s="379">
        <f t="shared" si="1"/>
        <v>0</v>
      </c>
    </row>
    <row r="14" spans="1:31" s="14" customFormat="1" ht="36.75" customHeight="1" x14ac:dyDescent="0.3">
      <c r="A14" s="377" t="s">
        <v>196</v>
      </c>
      <c r="B14" s="377"/>
      <c r="C14" s="378">
        <v>0</v>
      </c>
      <c r="D14" s="628" t="s">
        <v>264</v>
      </c>
      <c r="E14" s="378" t="s">
        <v>264</v>
      </c>
      <c r="F14" s="378"/>
      <c r="G14" s="378">
        <v>0</v>
      </c>
      <c r="H14" s="628" t="s">
        <v>264</v>
      </c>
      <c r="I14" s="378">
        <v>0</v>
      </c>
      <c r="J14" s="380"/>
      <c r="K14" s="379">
        <v>0</v>
      </c>
      <c r="L14" s="379">
        <v>0</v>
      </c>
    </row>
    <row r="15" spans="1:31" s="340" customFormat="1" x14ac:dyDescent="0.3">
      <c r="A15" s="355"/>
      <c r="B15" s="356"/>
      <c r="C15" s="357"/>
      <c r="D15" s="358"/>
      <c r="E15" s="359"/>
      <c r="F15" s="360"/>
      <c r="G15" s="357"/>
      <c r="H15" s="358"/>
      <c r="I15" s="359"/>
      <c r="J15" s="361"/>
      <c r="K15" s="362"/>
      <c r="L15" s="363"/>
    </row>
    <row r="16" spans="1:31" s="340" customFormat="1" x14ac:dyDescent="0.3">
      <c r="A16" s="364" t="s">
        <v>94</v>
      </c>
      <c r="B16" s="356"/>
      <c r="C16" s="365">
        <f>SUM(C8:C14)</f>
        <v>1237</v>
      </c>
      <c r="D16" s="366">
        <f>C16/$C$16*100</f>
        <v>100</v>
      </c>
      <c r="E16" s="343">
        <f>SUM(E8:E14)</f>
        <v>75102913</v>
      </c>
      <c r="F16" s="337"/>
      <c r="G16" s="365">
        <f>SUM(G8:G14)</f>
        <v>286</v>
      </c>
      <c r="H16" s="366">
        <f>G16/$G$16*100</f>
        <v>100</v>
      </c>
      <c r="I16" s="343">
        <f>SUM(I8:I14)</f>
        <v>17078586.530000001</v>
      </c>
      <c r="J16" s="367"/>
      <c r="K16" s="368">
        <f>G16/C16*100</f>
        <v>23.120452708164915</v>
      </c>
      <c r="L16" s="369">
        <f>I16/E16*100</f>
        <v>22.740245148680184</v>
      </c>
    </row>
    <row r="17" spans="1:31" s="340" customFormat="1" x14ac:dyDescent="0.3">
      <c r="A17" s="370"/>
      <c r="B17" s="356"/>
      <c r="C17" s="371"/>
      <c r="D17" s="372"/>
      <c r="E17" s="373"/>
      <c r="F17" s="360"/>
      <c r="G17" s="371"/>
      <c r="H17" s="372"/>
      <c r="I17" s="373"/>
      <c r="J17" s="361"/>
      <c r="K17" s="374"/>
      <c r="L17" s="375"/>
    </row>
    <row r="18" spans="1:31" s="340" customFormat="1" x14ac:dyDescent="0.3">
      <c r="A18" s="356"/>
      <c r="B18" s="356"/>
      <c r="C18" s="360"/>
      <c r="D18" s="376"/>
      <c r="E18" s="360"/>
      <c r="F18" s="360"/>
      <c r="G18" s="360"/>
      <c r="H18" s="376"/>
      <c r="I18" s="360"/>
      <c r="J18" s="361"/>
      <c r="K18" s="376"/>
      <c r="L18" s="376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4"/>
    </row>
    <row r="19" spans="1:31" s="21" customFormat="1" x14ac:dyDescent="0.3">
      <c r="A19" s="82" t="s">
        <v>95</v>
      </c>
      <c r="C19" s="54"/>
      <c r="D19" s="54"/>
      <c r="E19" s="55"/>
      <c r="F19" s="56"/>
      <c r="G19" s="54"/>
      <c r="H19" s="54"/>
      <c r="I19" s="55"/>
      <c r="J19" s="57"/>
      <c r="K19" s="58"/>
      <c r="L19" s="50"/>
      <c r="O19" s="20"/>
      <c r="P19" s="20"/>
      <c r="Q19" s="20"/>
      <c r="R19" s="20"/>
      <c r="S19" s="20"/>
      <c r="T19" s="20"/>
      <c r="U19" s="20"/>
    </row>
    <row r="20" spans="1:31" s="87" customFormat="1" x14ac:dyDescent="0.3">
      <c r="A20" s="82" t="s">
        <v>96</v>
      </c>
      <c r="B20" s="83"/>
      <c r="C20" s="84"/>
      <c r="D20" s="84"/>
      <c r="E20" s="84"/>
      <c r="F20" s="85"/>
      <c r="G20" s="84"/>
      <c r="H20" s="84"/>
      <c r="I20" s="84"/>
      <c r="J20" s="86"/>
      <c r="K20" s="86"/>
      <c r="L20" s="86"/>
      <c r="M20" s="21"/>
      <c r="N20" s="21"/>
      <c r="O20" s="20"/>
      <c r="P20" s="20"/>
      <c r="Q20" s="20"/>
      <c r="R20" s="20"/>
      <c r="S20" s="20"/>
      <c r="T20" s="20"/>
      <c r="U20" s="20"/>
      <c r="V20" s="21"/>
    </row>
    <row r="21" spans="1:31" s="21" customFormat="1" x14ac:dyDescent="0.3">
      <c r="A21" s="82" t="s">
        <v>263</v>
      </c>
      <c r="B21" s="18"/>
      <c r="C21" s="54"/>
      <c r="D21" s="54"/>
      <c r="E21" s="55"/>
      <c r="F21" s="56"/>
      <c r="G21" s="54"/>
      <c r="H21" s="54"/>
      <c r="I21" s="55"/>
      <c r="J21" s="57"/>
      <c r="K21" s="58"/>
      <c r="L21" s="50"/>
      <c r="M21" s="59"/>
      <c r="N21" s="59"/>
      <c r="O21" s="60"/>
      <c r="P21" s="60"/>
      <c r="Q21" s="60"/>
      <c r="R21" s="60"/>
      <c r="S21" s="60"/>
      <c r="T21" s="60"/>
      <c r="U21" s="60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  <ignoredErrors>
    <ignoredError sqref="D16 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'- 1 -'!Print_Titles</vt:lpstr>
      <vt:lpstr>'- 3 -'!Print_Titles</vt:lpstr>
      <vt:lpstr>'- 5 -'!Print_Titles</vt:lpstr>
      <vt:lpstr>'- 6 -'!Print_Titles</vt:lpstr>
      <vt:lpstr>'- 7 -'!Print_Titles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2013-09-18T14:50:20Z</cp:lastPrinted>
  <dcterms:created xsi:type="dcterms:W3CDTF">2012-05-30T15:35:41Z</dcterms:created>
  <dcterms:modified xsi:type="dcterms:W3CDTF">2015-12-22T15:42:31Z</dcterms:modified>
</cp:coreProperties>
</file>