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405" windowWidth="12630" windowHeight="11865"/>
  </bookViews>
  <sheets>
    <sheet name="Contents_Matières" sheetId="1" r:id="rId1"/>
    <sheet name="- 1 -" sheetId="3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2" r:id="rId9"/>
  </sheets>
  <definedNames>
    <definedName name="_xlnm.Print_Titles" localSheetId="1">'- 1 -'!$1:$8</definedName>
    <definedName name="_xlnm.Print_Titles" localSheetId="3">'- 3 -'!$1:$7</definedName>
    <definedName name="_xlnm.Print_Titles" localSheetId="5">'- 5 -'!$1:$7</definedName>
    <definedName name="_xlnm.Print_Titles" localSheetId="6">'- 6 -'!$1:$7</definedName>
    <definedName name="_xlnm.Print_Titles" localSheetId="7">'- 7 -'!$1:$8</definedName>
  </definedNames>
  <calcPr calcId="145621"/>
</workbook>
</file>

<file path=xl/calcChain.xml><?xml version="1.0" encoding="utf-8"?>
<calcChain xmlns="http://schemas.openxmlformats.org/spreadsheetml/2006/main">
  <c r="K13" i="12" l="1"/>
  <c r="L13" i="12"/>
  <c r="K14" i="12"/>
  <c r="L14" i="12"/>
  <c r="D14" i="12"/>
  <c r="J121" i="9"/>
  <c r="H121" i="9"/>
  <c r="F121" i="9"/>
  <c r="D121" i="9"/>
  <c r="J120" i="9"/>
  <c r="H120" i="9"/>
  <c r="F120" i="9"/>
  <c r="D120" i="9"/>
  <c r="D117" i="9"/>
  <c r="J117" i="9"/>
  <c r="H117" i="9"/>
  <c r="F117" i="9"/>
  <c r="M116" i="9"/>
  <c r="L116" i="9"/>
  <c r="M115" i="9"/>
  <c r="L115" i="9"/>
  <c r="J112" i="9"/>
  <c r="H112" i="9"/>
  <c r="F112" i="9"/>
  <c r="D112" i="9"/>
  <c r="M111" i="9"/>
  <c r="L111" i="9"/>
  <c r="M110" i="9"/>
  <c r="L110" i="9"/>
  <c r="J107" i="9"/>
  <c r="H107" i="9"/>
  <c r="F107" i="9"/>
  <c r="D107" i="9"/>
  <c r="M106" i="9"/>
  <c r="L106" i="9"/>
  <c r="M105" i="9"/>
  <c r="L105" i="9"/>
  <c r="K15" i="8"/>
  <c r="L15" i="8"/>
  <c r="K16" i="8"/>
  <c r="L16" i="8"/>
  <c r="K17" i="8"/>
  <c r="L17" i="8"/>
  <c r="J122" i="9" l="1"/>
  <c r="H122" i="9"/>
  <c r="M117" i="9"/>
  <c r="M107" i="9"/>
  <c r="F122" i="9"/>
  <c r="M112" i="9"/>
  <c r="L117" i="9"/>
  <c r="L112" i="9"/>
  <c r="L107" i="9"/>
  <c r="K35" i="5"/>
  <c r="L35" i="5"/>
  <c r="H27" i="9" l="1"/>
  <c r="J17" i="9"/>
  <c r="H17" i="9"/>
  <c r="F17" i="9"/>
  <c r="D17" i="9"/>
  <c r="E17" i="9" s="1"/>
  <c r="M16" i="9"/>
  <c r="L16" i="9"/>
  <c r="M15" i="9"/>
  <c r="L15" i="9"/>
  <c r="J102" i="9"/>
  <c r="H102" i="9"/>
  <c r="F102" i="9"/>
  <c r="D102" i="9"/>
  <c r="M101" i="9"/>
  <c r="L101" i="9"/>
  <c r="M100" i="9"/>
  <c r="L100" i="9"/>
  <c r="I31" i="8"/>
  <c r="H31" i="8"/>
  <c r="G31" i="8"/>
  <c r="D31" i="8"/>
  <c r="E31" i="8"/>
  <c r="C31" i="8"/>
  <c r="L9" i="8"/>
  <c r="K9" i="8"/>
  <c r="L29" i="8"/>
  <c r="K29" i="8"/>
  <c r="I55" i="7"/>
  <c r="L53" i="7"/>
  <c r="H55" i="7"/>
  <c r="G55" i="7"/>
  <c r="K53" i="7"/>
  <c r="L22" i="7"/>
  <c r="K22" i="7"/>
  <c r="D55" i="7"/>
  <c r="E55" i="7"/>
  <c r="C55" i="7"/>
  <c r="I116" i="9" l="1"/>
  <c r="I115" i="9"/>
  <c r="I110" i="9"/>
  <c r="I105" i="9"/>
  <c r="I111" i="9"/>
  <c r="I106" i="9"/>
  <c r="I100" i="9"/>
  <c r="I101" i="9"/>
  <c r="I15" i="9"/>
  <c r="I16" i="9"/>
  <c r="M102" i="9"/>
  <c r="M17" i="9"/>
  <c r="L102" i="9"/>
  <c r="L17" i="9"/>
  <c r="K10" i="6" l="1"/>
  <c r="L10" i="6"/>
  <c r="L9" i="12" l="1"/>
  <c r="L10" i="12"/>
  <c r="L11" i="12"/>
  <c r="L12" i="12"/>
  <c r="K10" i="12"/>
  <c r="K11" i="12"/>
  <c r="K12" i="12"/>
  <c r="K11" i="7" l="1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J22" i="9" l="1"/>
  <c r="J27" i="9"/>
  <c r="J32" i="9"/>
  <c r="J37" i="9"/>
  <c r="J92" i="9"/>
  <c r="J87" i="9"/>
  <c r="J82" i="9"/>
  <c r="J72" i="9"/>
  <c r="J67" i="9"/>
  <c r="J62" i="9"/>
  <c r="J57" i="9"/>
  <c r="J12" i="9"/>
  <c r="D12" i="9"/>
  <c r="K11" i="6" l="1"/>
  <c r="L11" i="6"/>
  <c r="I37" i="5"/>
  <c r="H37" i="5"/>
  <c r="G37" i="5"/>
  <c r="E37" i="5"/>
  <c r="D37" i="5"/>
  <c r="C37" i="5"/>
  <c r="K37" i="5" l="1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4" i="8"/>
  <c r="K14" i="8"/>
  <c r="L13" i="8"/>
  <c r="K13" i="8"/>
  <c r="L12" i="8"/>
  <c r="K12" i="8"/>
  <c r="J97" i="9" l="1"/>
  <c r="H97" i="9"/>
  <c r="I117" i="9" s="1"/>
  <c r="F97" i="9"/>
  <c r="D97" i="9"/>
  <c r="M96" i="9"/>
  <c r="L96" i="9"/>
  <c r="M95" i="9"/>
  <c r="L95" i="9"/>
  <c r="H92" i="9"/>
  <c r="F92" i="9"/>
  <c r="D92" i="9"/>
  <c r="M91" i="9"/>
  <c r="L91" i="9"/>
  <c r="M90" i="9"/>
  <c r="L90" i="9"/>
  <c r="J77" i="9"/>
  <c r="H77" i="9"/>
  <c r="F77" i="9"/>
  <c r="D77" i="9"/>
  <c r="M76" i="9"/>
  <c r="L76" i="9"/>
  <c r="M75" i="9"/>
  <c r="L75" i="9"/>
  <c r="H62" i="9"/>
  <c r="F62" i="9"/>
  <c r="D62" i="9"/>
  <c r="M61" i="9"/>
  <c r="L61" i="9"/>
  <c r="M60" i="9"/>
  <c r="L60" i="9"/>
  <c r="H57" i="9"/>
  <c r="F57" i="9"/>
  <c r="D57" i="9"/>
  <c r="M56" i="9"/>
  <c r="L56" i="9"/>
  <c r="M55" i="9"/>
  <c r="L55" i="9"/>
  <c r="J42" i="9"/>
  <c r="H42" i="9"/>
  <c r="F42" i="9"/>
  <c r="D42" i="9"/>
  <c r="M41" i="9"/>
  <c r="L41" i="9"/>
  <c r="M40" i="9"/>
  <c r="L40" i="9"/>
  <c r="H37" i="9"/>
  <c r="F37" i="9"/>
  <c r="D37" i="9"/>
  <c r="M36" i="9"/>
  <c r="L36" i="9"/>
  <c r="M35" i="9"/>
  <c r="L35" i="9"/>
  <c r="E116" i="9" l="1"/>
  <c r="E115" i="9"/>
  <c r="E117" i="9"/>
  <c r="E111" i="9"/>
  <c r="E106" i="9"/>
  <c r="E110" i="9"/>
  <c r="E105" i="9"/>
  <c r="E107" i="9"/>
  <c r="E112" i="9"/>
  <c r="I107" i="9"/>
  <c r="I112" i="9"/>
  <c r="I102" i="9"/>
  <c r="E100" i="9"/>
  <c r="E102" i="9"/>
  <c r="E101" i="9"/>
  <c r="I36" i="9"/>
  <c r="I35" i="9"/>
  <c r="I37" i="9"/>
  <c r="I42" i="9"/>
  <c r="I41" i="9"/>
  <c r="I40" i="9"/>
  <c r="I55" i="9"/>
  <c r="I56" i="9"/>
  <c r="I57" i="9"/>
  <c r="I61" i="9"/>
  <c r="I62" i="9"/>
  <c r="I60" i="9"/>
  <c r="I76" i="9"/>
  <c r="I77" i="9"/>
  <c r="I75" i="9"/>
  <c r="I91" i="9"/>
  <c r="I92" i="9"/>
  <c r="I90" i="9"/>
  <c r="I96" i="9"/>
  <c r="I97" i="9"/>
  <c r="I95" i="9"/>
  <c r="E96" i="9"/>
  <c r="E97" i="9"/>
  <c r="E95" i="9"/>
  <c r="E92" i="9"/>
  <c r="E91" i="9"/>
  <c r="E90" i="9"/>
  <c r="E75" i="9"/>
  <c r="E77" i="9"/>
  <c r="E76" i="9"/>
  <c r="E60" i="9"/>
  <c r="E62" i="9"/>
  <c r="E61" i="9"/>
  <c r="E56" i="9"/>
  <c r="E57" i="9"/>
  <c r="E55" i="9"/>
  <c r="E41" i="9"/>
  <c r="E40" i="9"/>
  <c r="E42" i="9"/>
  <c r="E37" i="9"/>
  <c r="E36" i="9"/>
  <c r="E35" i="9"/>
  <c r="M97" i="9"/>
  <c r="L97" i="9"/>
  <c r="L92" i="9"/>
  <c r="M92" i="9"/>
  <c r="M77" i="9"/>
  <c r="L62" i="9"/>
  <c r="L77" i="9"/>
  <c r="M62" i="9"/>
  <c r="L57" i="9"/>
  <c r="M57" i="9"/>
  <c r="L42" i="9"/>
  <c r="M42" i="9"/>
  <c r="L37" i="9"/>
  <c r="M37" i="9"/>
  <c r="L27" i="8"/>
  <c r="K27" i="8"/>
  <c r="L26" i="8"/>
  <c r="K26" i="8"/>
  <c r="H67" i="9" l="1"/>
  <c r="F67" i="9"/>
  <c r="D67" i="9"/>
  <c r="M66" i="9"/>
  <c r="L66" i="9"/>
  <c r="M65" i="9"/>
  <c r="L65" i="9"/>
  <c r="H72" i="9"/>
  <c r="F72" i="9"/>
  <c r="D72" i="9"/>
  <c r="M71" i="9"/>
  <c r="L71" i="9"/>
  <c r="M70" i="9"/>
  <c r="L70" i="9"/>
  <c r="H82" i="9"/>
  <c r="F82" i="9"/>
  <c r="D82" i="9"/>
  <c r="M81" i="9"/>
  <c r="L81" i="9"/>
  <c r="M80" i="9"/>
  <c r="L80" i="9"/>
  <c r="L9" i="7"/>
  <c r="K9" i="7"/>
  <c r="E81" i="9" l="1"/>
  <c r="E82" i="9"/>
  <c r="E80" i="9"/>
  <c r="I82" i="9"/>
  <c r="I80" i="9"/>
  <c r="I81" i="9"/>
  <c r="E72" i="9"/>
  <c r="E70" i="9"/>
  <c r="E71" i="9"/>
  <c r="L72" i="9"/>
  <c r="I71" i="9"/>
  <c r="I72" i="9"/>
  <c r="I70" i="9"/>
  <c r="E66" i="9"/>
  <c r="E65" i="9"/>
  <c r="E67" i="9"/>
  <c r="I67" i="9"/>
  <c r="I65" i="9"/>
  <c r="I66" i="9"/>
  <c r="M82" i="9"/>
  <c r="L82" i="9"/>
  <c r="M72" i="9"/>
  <c r="M67" i="9"/>
  <c r="L67" i="9"/>
  <c r="L30" i="5"/>
  <c r="K30" i="5"/>
  <c r="I16" i="12"/>
  <c r="G16" i="12"/>
  <c r="E16" i="12"/>
  <c r="C16" i="12"/>
  <c r="K9" i="12"/>
  <c r="L8" i="12"/>
  <c r="K8" i="12"/>
  <c r="H87" i="9"/>
  <c r="F87" i="9"/>
  <c r="D87" i="9"/>
  <c r="M86" i="9"/>
  <c r="L86" i="9"/>
  <c r="M85" i="9"/>
  <c r="L85" i="9"/>
  <c r="J52" i="9"/>
  <c r="H52" i="9"/>
  <c r="I51" i="9" s="1"/>
  <c r="F52" i="9"/>
  <c r="D52" i="9"/>
  <c r="E52" i="9" s="1"/>
  <c r="M51" i="9"/>
  <c r="L51" i="9"/>
  <c r="M50" i="9"/>
  <c r="L50" i="9"/>
  <c r="J47" i="9"/>
  <c r="H47" i="9"/>
  <c r="F47" i="9"/>
  <c r="D47" i="9"/>
  <c r="M46" i="9"/>
  <c r="L46" i="9"/>
  <c r="M45" i="9"/>
  <c r="L45" i="9"/>
  <c r="H32" i="9"/>
  <c r="F32" i="9"/>
  <c r="D32" i="9"/>
  <c r="M31" i="9"/>
  <c r="L31" i="9"/>
  <c r="M30" i="9"/>
  <c r="L30" i="9"/>
  <c r="I27" i="9"/>
  <c r="F27" i="9"/>
  <c r="D27" i="9"/>
  <c r="E27" i="9" s="1"/>
  <c r="M26" i="9"/>
  <c r="L26" i="9"/>
  <c r="M25" i="9"/>
  <c r="L25" i="9"/>
  <c r="H22" i="9"/>
  <c r="F22" i="9"/>
  <c r="D22" i="9"/>
  <c r="M21" i="9"/>
  <c r="L21" i="9"/>
  <c r="M20" i="9"/>
  <c r="L20" i="9"/>
  <c r="H12" i="9"/>
  <c r="I11" i="9" s="1"/>
  <c r="F12" i="9"/>
  <c r="M11" i="9"/>
  <c r="L11" i="9"/>
  <c r="M10" i="9"/>
  <c r="L10" i="9"/>
  <c r="L28" i="8"/>
  <c r="K28" i="8"/>
  <c r="L25" i="8"/>
  <c r="K25" i="8"/>
  <c r="L11" i="8"/>
  <c r="K11" i="8"/>
  <c r="L10" i="8"/>
  <c r="K10" i="8"/>
  <c r="L8" i="8"/>
  <c r="K8" i="8"/>
  <c r="L8" i="7"/>
  <c r="K8" i="7"/>
  <c r="I13" i="6"/>
  <c r="H13" i="6"/>
  <c r="G13" i="6"/>
  <c r="E13" i="6"/>
  <c r="D13" i="6"/>
  <c r="C13" i="6"/>
  <c r="L9" i="6"/>
  <c r="K9" i="6"/>
  <c r="L8" i="6"/>
  <c r="K8" i="6"/>
  <c r="L34" i="5"/>
  <c r="K34" i="5"/>
  <c r="L33" i="5"/>
  <c r="K33" i="5"/>
  <c r="L32" i="5"/>
  <c r="K32" i="5"/>
  <c r="L31" i="5"/>
  <c r="K31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H13" i="12" l="1"/>
  <c r="D122" i="9"/>
  <c r="D8" i="12"/>
  <c r="D10" i="12"/>
  <c r="D12" i="12"/>
  <c r="D9" i="12"/>
  <c r="D11" i="12"/>
  <c r="D13" i="12"/>
  <c r="H8" i="12"/>
  <c r="H10" i="12"/>
  <c r="H12" i="12"/>
  <c r="H9" i="12"/>
  <c r="H11" i="12"/>
  <c r="I20" i="9"/>
  <c r="I17" i="9"/>
  <c r="E22" i="9"/>
  <c r="E15" i="9"/>
  <c r="E16" i="9"/>
  <c r="I10" i="9"/>
  <c r="E11" i="9"/>
  <c r="C15" i="4"/>
  <c r="I15" i="4"/>
  <c r="G15" i="4"/>
  <c r="E86" i="9"/>
  <c r="I86" i="9"/>
  <c r="E47" i="9"/>
  <c r="I47" i="9"/>
  <c r="E32" i="9"/>
  <c r="I32" i="9"/>
  <c r="I21" i="9"/>
  <c r="E20" i="9"/>
  <c r="E50" i="9"/>
  <c r="E85" i="9"/>
  <c r="E51" i="9"/>
  <c r="E25" i="9"/>
  <c r="E45" i="9"/>
  <c r="I50" i="9"/>
  <c r="E26" i="9"/>
  <c r="E46" i="9"/>
  <c r="I25" i="9"/>
  <c r="I26" i="9"/>
  <c r="I85" i="9"/>
  <c r="E10" i="9"/>
  <c r="I30" i="9"/>
  <c r="E31" i="9"/>
  <c r="I45" i="9"/>
  <c r="I46" i="9"/>
  <c r="D16" i="12"/>
  <c r="H15" i="4"/>
  <c r="L10" i="4"/>
  <c r="L13" i="4"/>
  <c r="L9" i="4"/>
  <c r="K11" i="4"/>
  <c r="I87" i="9"/>
  <c r="E87" i="9"/>
  <c r="L87" i="9"/>
  <c r="L52" i="9"/>
  <c r="I31" i="9"/>
  <c r="E21" i="9"/>
  <c r="L22" i="9"/>
  <c r="K13" i="6"/>
  <c r="K16" i="12"/>
  <c r="L16" i="12"/>
  <c r="H16" i="12"/>
  <c r="M87" i="9"/>
  <c r="I52" i="9"/>
  <c r="M52" i="9"/>
  <c r="M47" i="9"/>
  <c r="L47" i="9"/>
  <c r="M32" i="9"/>
  <c r="E30" i="9"/>
  <c r="L32" i="9"/>
  <c r="M27" i="9"/>
  <c r="L27" i="9"/>
  <c r="M22" i="9"/>
  <c r="I22" i="9"/>
  <c r="I12" i="9"/>
  <c r="M120" i="9"/>
  <c r="M121" i="9"/>
  <c r="L120" i="9"/>
  <c r="L121" i="9"/>
  <c r="E12" i="9"/>
  <c r="L12" i="9"/>
  <c r="M12" i="9"/>
  <c r="K31" i="8"/>
  <c r="L31" i="8"/>
  <c r="K55" i="7"/>
  <c r="L55" i="7"/>
  <c r="L13" i="6"/>
  <c r="L37" i="5"/>
  <c r="K9" i="4"/>
  <c r="K10" i="4"/>
  <c r="K12" i="4"/>
  <c r="K13" i="4"/>
  <c r="L12" i="4"/>
  <c r="L8" i="4" l="1"/>
  <c r="E15" i="4"/>
  <c r="L15" i="4" s="1"/>
  <c r="K8" i="4"/>
  <c r="E122" i="9"/>
  <c r="M122" i="9"/>
  <c r="I122" i="9"/>
  <c r="I120" i="9"/>
  <c r="E121" i="9"/>
  <c r="E120" i="9"/>
  <c r="L122" i="9"/>
  <c r="I121" i="9"/>
  <c r="D15" i="4"/>
  <c r="L11" i="4"/>
  <c r="K15" i="4"/>
</calcChain>
</file>

<file path=xl/sharedStrings.xml><?xml version="1.0" encoding="utf-8"?>
<sst xmlns="http://schemas.openxmlformats.org/spreadsheetml/2006/main" count="530" uniqueCount="268">
  <si>
    <t>Table of Contents / Table des matières</t>
  </si>
  <si>
    <t>Name / Nom</t>
  </si>
  <si>
    <t>List of Tables / Liste de tableaux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</si>
  <si>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</si>
  <si>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</si>
  <si>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</si>
  <si>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</si>
  <si>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</si>
  <si>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COMMITTEE / SELON LE COMITÉ</t>
  </si>
  <si>
    <t>BY TEAM SIZE / SELON LA TAILLE DE L'ÉQUIPE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</si>
  <si>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</si>
  <si>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</si>
  <si>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</si>
  <si>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</si>
  <si>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</si>
  <si>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</si>
  <si>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</si>
  <si>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</si>
  <si>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</si>
  <si>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</si>
  <si>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 xml:space="preserve">$    </t>
  </si>
  <si>
    <t>%</t>
  </si>
  <si>
    <t xml:space="preserve">Newfoundland and Labrador / Terre-Neuve-et-Labrador  </t>
  </si>
  <si>
    <t xml:space="preserve">Memorial </t>
  </si>
  <si>
    <t xml:space="preserve">Prince Edward Island / Île-du-Prince-Édouard  </t>
  </si>
  <si>
    <t>Prince Edward Island</t>
  </si>
  <si>
    <t xml:space="preserve">Nova Scotia / Nouvelle-Écosse  </t>
  </si>
  <si>
    <t>Acadia</t>
  </si>
  <si>
    <t>Cape Breton</t>
  </si>
  <si>
    <t>Dalhousie</t>
  </si>
  <si>
    <t>Saint Mary's</t>
  </si>
  <si>
    <t>St. Francis Xavier</t>
  </si>
  <si>
    <t xml:space="preserve">Total Nova Scotia / Nouvelle-Écosse  </t>
  </si>
  <si>
    <t xml:space="preserve">New Brunswick / Nouveau-Brunswick  </t>
  </si>
  <si>
    <t>Moncton</t>
  </si>
  <si>
    <t>Mount Allison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</si>
  <si>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</si>
  <si>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</si>
  <si>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</si>
  <si>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</si>
  <si>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</si>
  <si>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</si>
  <si>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</si>
  <si>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</si>
  <si>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</si>
  <si>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</si>
  <si>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</si>
  <si>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U.Q.A.M.</t>
  </si>
  <si>
    <t xml:space="preserve">   U.Q.A.R.</t>
  </si>
  <si>
    <t xml:space="preserve">   U.Q.O.</t>
  </si>
  <si>
    <t xml:space="preserve">   U.Q.T.R.</t>
  </si>
  <si>
    <t xml:space="preserve">Total Québec   </t>
  </si>
  <si>
    <t>Ontario</t>
  </si>
  <si>
    <t>Brock</t>
  </si>
  <si>
    <t>Guelph</t>
  </si>
  <si>
    <t>Lakehead</t>
  </si>
  <si>
    <t>Laurentian / Laurentienne</t>
  </si>
  <si>
    <t>McMaster</t>
  </si>
  <si>
    <t xml:space="preserve">Nipissing </t>
  </si>
  <si>
    <t>Ontario Institute of Technology</t>
  </si>
  <si>
    <t>Ottawa</t>
  </si>
  <si>
    <t>Queen's</t>
  </si>
  <si>
    <t>Redeemer UC</t>
  </si>
  <si>
    <t>Ryerson</t>
  </si>
  <si>
    <t>Toronto</t>
  </si>
  <si>
    <t>Waterloo</t>
  </si>
  <si>
    <t>Western Ontario</t>
  </si>
  <si>
    <t>Windsor</t>
  </si>
  <si>
    <t>York</t>
  </si>
  <si>
    <t>Total Ontario</t>
  </si>
  <si>
    <t xml:space="preserve">Manitoba  </t>
  </si>
  <si>
    <t>Manitoba</t>
  </si>
  <si>
    <t>Winnipeg</t>
  </si>
  <si>
    <t xml:space="preserve">Total Manitoba  </t>
  </si>
  <si>
    <t>Saskatchewan</t>
  </si>
  <si>
    <t>Regina</t>
  </si>
  <si>
    <t xml:space="preserve">   St. Thomas More College</t>
  </si>
  <si>
    <t>Total Saskatchewan</t>
  </si>
  <si>
    <t xml:space="preserve">Alberta    </t>
  </si>
  <si>
    <t>Alberta</t>
  </si>
  <si>
    <t>Athabasca</t>
  </si>
  <si>
    <t>Calgary</t>
  </si>
  <si>
    <t>Grant MacEwan</t>
  </si>
  <si>
    <t>Lethbridge</t>
  </si>
  <si>
    <t xml:space="preserve">Total Alberta    </t>
  </si>
  <si>
    <t>British Columbia / Colombie-Britannique</t>
  </si>
  <si>
    <t>British Columbia</t>
  </si>
  <si>
    <t>Northern British Columbia</t>
  </si>
  <si>
    <t>Simon Fraser</t>
  </si>
  <si>
    <t>Thompson Rivers</t>
  </si>
  <si>
    <t>Victoria</t>
  </si>
  <si>
    <t>Total British Columbia / Colombie-Britannique</t>
  </si>
  <si>
    <t>Unknown / Inconnu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</si>
  <si>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</si>
  <si>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</si>
  <si>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</si>
  <si>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 xml:space="preserve">Number of Researchers (Principal Investigators, Co-investigators, Collaborators) / Nombre de chercheurs (Chercheurs principaux, cochercheurs, collaborateurs)  </t>
  </si>
  <si>
    <t>Table / Tableau 2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</si>
  <si>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</si>
  <si>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</si>
  <si>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</si>
  <si>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</si>
  <si>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</si>
  <si>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</si>
  <si>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3</t>
  </si>
  <si>
    <t xml:space="preserve">Discipline  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</si>
  <si>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</si>
  <si>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</si>
  <si>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</si>
  <si>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</si>
  <si>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</si>
  <si>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</si>
  <si>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</si>
  <si>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</si>
  <si>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</si>
  <si>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</si>
  <si>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</si>
  <si>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</si>
  <si>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</si>
  <si>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</si>
  <si>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</si>
  <si>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</si>
  <si>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</si>
  <si>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 and Modern Languages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</si>
  <si>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</si>
  <si>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</si>
  <si>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</si>
  <si>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</si>
  <si>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</si>
  <si>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</si>
  <si>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</si>
  <si>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</si>
  <si>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</si>
  <si>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4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</si>
  <si>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</si>
  <si>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</si>
  <si>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</si>
  <si>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</si>
  <si>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</si>
  <si>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5</t>
  </si>
  <si>
    <t xml:space="preserve">Research Area / Domaine de Recherche  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</si>
  <si>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</si>
  <si>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</si>
  <si>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</si>
  <si>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</si>
  <si>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</si>
  <si>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</si>
  <si>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</si>
  <si>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</si>
  <si>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</si>
  <si>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</si>
  <si>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</si>
  <si>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</si>
  <si>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</si>
  <si>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</si>
  <si>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</si>
  <si>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</si>
  <si>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</si>
  <si>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</si>
  <si>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</si>
  <si>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</si>
  <si>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</si>
  <si>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</si>
  <si>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</si>
  <si>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</si>
  <si>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</si>
  <si>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</si>
  <si>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</si>
  <si>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</si>
  <si>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</si>
  <si>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</si>
  <si>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</si>
  <si>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</si>
  <si>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</si>
  <si>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</si>
  <si>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</si>
  <si>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</si>
  <si>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</si>
  <si>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</si>
  <si>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</si>
  <si>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Applications / Demandes</t>
  </si>
  <si>
    <t>Awarded / Subventions</t>
  </si>
  <si>
    <t>Committee / Comité</t>
  </si>
  <si>
    <t>Table / Tableau 7</t>
  </si>
  <si>
    <t>% cmte</t>
  </si>
  <si>
    <t>% total</t>
  </si>
  <si>
    <t>$</t>
  </si>
  <si>
    <t>Committee Total / Total du comité</t>
  </si>
  <si>
    <t>Table / Tableau 8</t>
  </si>
  <si>
    <t>Awards / Subventions</t>
  </si>
  <si>
    <t>Team Size / Taille de l'équipe</t>
  </si>
  <si>
    <t>5 to / à 9</t>
  </si>
  <si>
    <t>10 to / à 14</t>
  </si>
  <si>
    <t>15+</t>
  </si>
  <si>
    <t xml:space="preserve">St. Thomas </t>
  </si>
  <si>
    <t>Dawson College</t>
  </si>
  <si>
    <t xml:space="preserve">   U.Q.A.C.</t>
  </si>
  <si>
    <t xml:space="preserve">Carleton </t>
  </si>
  <si>
    <t xml:space="preserve">Trent </t>
  </si>
  <si>
    <t xml:space="preserve">   King's UC</t>
  </si>
  <si>
    <t xml:space="preserve">Wilfrid Laurier </t>
  </si>
  <si>
    <t>Royal Military College / Collège militaire royal</t>
  </si>
  <si>
    <t xml:space="preserve">Brandon </t>
  </si>
  <si>
    <t xml:space="preserve">Mount Royal </t>
  </si>
  <si>
    <t>Trinity Western</t>
  </si>
  <si>
    <t>Health / Santé</t>
  </si>
  <si>
    <t>Housing / Logement</t>
  </si>
  <si>
    <t>Mental Health / Santé mentale</t>
  </si>
  <si>
    <t>Nova Scotia College of Art and Design University</t>
  </si>
  <si>
    <t>Royal Road University</t>
  </si>
  <si>
    <t>Ontario College of Art and Design (OCAD)</t>
  </si>
  <si>
    <t>École nationale d'administration publique</t>
  </si>
  <si>
    <t>Tété-université</t>
  </si>
  <si>
    <t>Emerging / Émergeant</t>
  </si>
  <si>
    <t>Established / Établi</t>
  </si>
  <si>
    <t>BY EMERGING &amp; ESTABLISHED SCHOLAR / SELON CHERCHEUR EMERGEANT ET CHERCHEUR ETABLI</t>
  </si>
  <si>
    <t>Mount Saint Vincent University</t>
  </si>
  <si>
    <t>Emily Carr University of Art + Design</t>
  </si>
  <si>
    <t xml:space="preserve">   École Polytechnique de Montréal</t>
  </si>
  <si>
    <t>Forestry, Sylviculture / Forêts et sylviculture</t>
  </si>
  <si>
    <t xml:space="preserve"> - NEW &amp; REGULAR SCHOLAR / NOUVEAU CHERCHEUR ET CHERCHEUR ORDINAIRE</t>
  </si>
  <si>
    <t>Institut national de la recherche scientifique</t>
  </si>
  <si>
    <t xml:space="preserve">   U.Q.A.T.</t>
  </si>
  <si>
    <t>Vanier College</t>
  </si>
  <si>
    <t xml:space="preserve">Saint Paul </t>
  </si>
  <si>
    <t>Seneca College for Applied Arts and Technology</t>
  </si>
  <si>
    <t>Canadian Mennonite University</t>
  </si>
  <si>
    <t>NorQuest College</t>
  </si>
  <si>
    <t xml:space="preserve"> </t>
  </si>
  <si>
    <t>Biotechnology / Biotechnologie</t>
  </si>
  <si>
    <t>Fisheries / Pêcheries</t>
  </si>
  <si>
    <t>-</t>
  </si>
  <si>
    <t>Insight Development Grant 2016-17 / Subventions de développement Savoir 2016-2017</t>
  </si>
  <si>
    <t>CSP - 2016-08-16</t>
  </si>
  <si>
    <t>The King's University</t>
  </si>
  <si>
    <t>Langara College</t>
  </si>
  <si>
    <t>Lambton College</t>
  </si>
  <si>
    <t>St. Michael's Hospital</t>
  </si>
  <si>
    <t>Cégep de Jonquière</t>
  </si>
  <si>
    <t>Cégep John Abbott College</t>
  </si>
  <si>
    <t>Collège Édouard-Montpetit</t>
  </si>
  <si>
    <t>St. Mary's University - Calgary</t>
  </si>
  <si>
    <t>Ambrose UC</t>
  </si>
  <si>
    <t>Kwantlen Polytechnic</t>
  </si>
  <si>
    <t>Aboriginal Research / Recherche autochtone</t>
  </si>
  <si>
    <t>Anthropology, archaeology, Linguistics and translation / Anthropologie, archéologie, Linguistique et traduction</t>
  </si>
  <si>
    <t>Business, management and related fields 1 / Administration, gestion et domaines connexes 1</t>
  </si>
  <si>
    <t>Business, management and related fields 2 / Administration, gestion et domaines connexes 2</t>
  </si>
  <si>
    <t>Communications, media studies, library and information science, related fields / Communications, études des médias, bibliothéconomie, science de l’information, domaines connexes</t>
  </si>
  <si>
    <t>Economics 1 / Sciences économiques 1</t>
  </si>
  <si>
    <t>Economics 2 / Sciences économiques 2</t>
  </si>
  <si>
    <t>Education and social work 1 / Éducation et travail social 1</t>
  </si>
  <si>
    <t>Education and social work 2 / Éducation et travail social 2</t>
  </si>
  <si>
    <t>Education and social work 3 / Éducation et travail social 3</t>
  </si>
  <si>
    <t>Fine Art, Research Creation / Beaux-arts et recherche-creation</t>
  </si>
  <si>
    <t>Geography, urban planning and related fields / Géographie, urbanisme et domaines connexes</t>
  </si>
  <si>
    <t>Law and criminology / Droit et criminology</t>
  </si>
  <si>
    <t>Literature / Littérature</t>
  </si>
  <si>
    <t>Multidisciplinary Humanities / Multidisciplinary Humanities</t>
  </si>
  <si>
    <t>Multidisciplinary Social Sciences / Multidisciplinaire sciences sociales</t>
  </si>
  <si>
    <t>Philosophy, medieval, classics, religious studies / Philosophie, études médiévales, classiques et religieuses</t>
  </si>
  <si>
    <t>Political science and public administration / Sciences politiques et administration publique</t>
  </si>
  <si>
    <t>Psychology 1 / Psychologie 1</t>
  </si>
  <si>
    <t>Psychology 2 / Psychologie 2</t>
  </si>
  <si>
    <t>Sociology, demography / Sociologie, démographie</t>
  </si>
  <si>
    <t>Communications, media studies, library and information science, related fields /
Communications, études des médias, bibliothéconomie, science de l’information, domaines connexes</t>
  </si>
  <si>
    <t>Table / Tableau 1</t>
  </si>
  <si>
    <t>Committee &amp; emerging &amp; established scholar / 
Comité et chercheur émergeant et chercheur établi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</si>
</sst>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_-* #,##0.0_-;\-* #,##0.0_-;_-* &quot;-&quot;?_-;_-@_-"/>
    <numFmt numFmtId="168" formatCode="_-* #,##0_-;\-* #,##0_-;_-* &quot;-&quot;??_-;_-@_-"/>
    <numFmt numFmtId="169" formatCode="&quot;$&quot;#,##0"/>
  </numFmts>
  <fonts count="25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MS Sans Serif"/>
      <family val="2"/>
    </font>
    <font>
      <sz val="8"/>
      <name val="Trebuchet MS"/>
      <family val="2"/>
    </font>
    <font>
      <sz val="10"/>
      <name val="Helv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1" fontId="8" fillId="0" borderId="0" applyFont="0" applyFill="0" applyBorder="0" applyAlignment="0" applyProtection="0"/>
    <xf numFmtId="0" fontId="4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165" fontId="1" fillId="0" borderId="0" applyFont="0" applyFill="0" applyBorder="0" applyAlignment="0" applyProtection="0"/>
  </cellStyleXfs>
  <cellXfs count="679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6" fontId="6" fillId="0" borderId="2" xfId="3" applyNumberFormat="1" applyFont="1" applyBorder="1" applyAlignment="1">
      <alignment horizontal="left" vertical="center"/>
    </xf>
    <xf numFmtId="166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164" fontId="2" fillId="2" borderId="4" xfId="5" applyNumberFormat="1" applyFont="1" applyFill="1" applyBorder="1" applyAlignment="1">
      <alignment horizontal="centerContinuous" vertical="top"/>
    </xf>
    <xf numFmtId="164" fontId="5" fillId="2" borderId="5" xfId="5" applyNumberFormat="1" applyFont="1" applyFill="1" applyBorder="1" applyAlignment="1">
      <alignment horizontal="centerContinuous" vertical="top"/>
    </xf>
    <xf numFmtId="164" fontId="5" fillId="2" borderId="6" xfId="5" applyNumberFormat="1" applyFont="1" applyFill="1" applyBorder="1" applyAlignment="1">
      <alignment horizontal="centerContinuous" vertical="top"/>
    </xf>
    <xf numFmtId="41" fontId="5" fillId="0" borderId="0" xfId="5" applyFont="1" applyFill="1" applyAlignment="1">
      <alignment horizontal="center" vertical="top"/>
    </xf>
    <xf numFmtId="167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0" fontId="5" fillId="0" borderId="0" xfId="3" applyFont="1" applyFill="1" applyBorder="1" applyAlignment="1">
      <alignment vertical="top" wrapText="1"/>
    </xf>
    <xf numFmtId="164" fontId="5" fillId="0" borderId="0" xfId="5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7" fontId="6" fillId="0" borderId="0" xfId="3" applyNumberFormat="1" applyFont="1" applyFill="1" applyBorder="1" applyAlignment="1">
      <alignment vertical="top"/>
    </xf>
    <xf numFmtId="167" fontId="6" fillId="0" borderId="0" xfId="1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164" fontId="6" fillId="0" borderId="0" xfId="5" applyNumberFormat="1" applyFont="1" applyFill="1" applyAlignment="1">
      <alignment horizontal="center" vertical="top"/>
    </xf>
    <xf numFmtId="164" fontId="6" fillId="0" borderId="0" xfId="5" applyNumberFormat="1" applyFont="1" applyFill="1" applyAlignment="1">
      <alignment vertical="top"/>
    </xf>
    <xf numFmtId="41" fontId="6" fillId="0" borderId="0" xfId="5" applyFont="1" applyFill="1" applyAlignment="1">
      <alignment vertical="top"/>
    </xf>
    <xf numFmtId="167" fontId="6" fillId="0" borderId="0" xfId="3" applyNumberFormat="1" applyFont="1" applyFill="1" applyAlignment="1">
      <alignment vertical="top"/>
    </xf>
    <xf numFmtId="167" fontId="6" fillId="0" borderId="0" xfId="1" applyNumberFormat="1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7" fontId="6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167" fontId="6" fillId="0" borderId="0" xfId="0" applyNumberFormat="1" applyFont="1" applyFill="1" applyAlignment="1">
      <alignment vertical="top"/>
    </xf>
    <xf numFmtId="0" fontId="6" fillId="0" borderId="0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/>
    </xf>
    <xf numFmtId="164" fontId="6" fillId="2" borderId="5" xfId="0" applyNumberFormat="1" applyFont="1" applyFill="1" applyBorder="1" applyAlignment="1">
      <alignment horizontal="center" vertical="top"/>
    </xf>
    <xf numFmtId="164" fontId="6" fillId="2" borderId="6" xfId="0" applyNumberFormat="1" applyFont="1" applyFill="1" applyBorder="1" applyAlignment="1">
      <alignment vertical="top"/>
    </xf>
    <xf numFmtId="164" fontId="5" fillId="2" borderId="7" xfId="0" applyNumberFormat="1" applyFont="1" applyFill="1" applyBorder="1" applyAlignment="1">
      <alignment horizontal="center" vertical="top"/>
    </xf>
    <xf numFmtId="164" fontId="5" fillId="2" borderId="0" xfId="0" applyNumberFormat="1" applyFont="1" applyFill="1" applyBorder="1" applyAlignment="1">
      <alignment horizontal="center" vertical="top"/>
    </xf>
    <xf numFmtId="164" fontId="5" fillId="2" borderId="8" xfId="0" applyNumberFormat="1" applyFont="1" applyFill="1" applyBorder="1" applyAlignment="1">
      <alignment horizontal="center" vertical="top"/>
    </xf>
    <xf numFmtId="0" fontId="6" fillId="2" borderId="3" xfId="3" applyFont="1" applyFill="1" applyBorder="1" applyAlignment="1">
      <alignment vertical="top"/>
    </xf>
    <xf numFmtId="164" fontId="6" fillId="2" borderId="9" xfId="5" applyNumberFormat="1" applyFont="1" applyFill="1" applyBorder="1" applyAlignment="1">
      <alignment horizontal="center" vertical="top"/>
    </xf>
    <xf numFmtId="164" fontId="6" fillId="2" borderId="10" xfId="5" applyNumberFormat="1" applyFont="1" applyFill="1" applyBorder="1" applyAlignment="1">
      <alignment horizontal="center" vertical="top"/>
    </xf>
    <xf numFmtId="164" fontId="6" fillId="2" borderId="11" xfId="5" applyNumberFormat="1" applyFont="1" applyFill="1" applyBorder="1" applyAlignment="1">
      <alignment vertical="top"/>
    </xf>
    <xf numFmtId="41" fontId="5" fillId="0" borderId="0" xfId="5" applyNumberFormat="1" applyFont="1" applyFill="1" applyBorder="1" applyAlignment="1">
      <alignment horizontal="right" vertical="top"/>
    </xf>
    <xf numFmtId="167" fontId="5" fillId="0" borderId="0" xfId="3" applyNumberFormat="1" applyFont="1" applyFill="1" applyBorder="1" applyAlignment="1">
      <alignment horizontal="right" vertical="top"/>
    </xf>
    <xf numFmtId="0" fontId="7" fillId="0" borderId="0" xfId="7" applyFont="1" applyBorder="1" applyAlignment="1">
      <alignment vertical="top"/>
    </xf>
    <xf numFmtId="0" fontId="6" fillId="0" borderId="0" xfId="7" applyFont="1" applyFill="1" applyBorder="1" applyAlignment="1">
      <alignment vertical="top"/>
    </xf>
    <xf numFmtId="164" fontId="12" fillId="0" borderId="0" xfId="7" applyNumberFormat="1" applyFont="1" applyBorder="1" applyAlignment="1">
      <alignment horizontal="center" vertical="top"/>
    </xf>
    <xf numFmtId="3" fontId="12" fillId="0" borderId="0" xfId="7" applyNumberFormat="1" applyFont="1" applyFill="1" applyBorder="1" applyAlignment="1">
      <alignment horizontal="center" vertical="top"/>
    </xf>
    <xf numFmtId="167" fontId="12" fillId="0" borderId="0" xfId="7" applyNumberFormat="1" applyFont="1" applyFill="1" applyBorder="1" applyAlignment="1">
      <alignment vertical="top"/>
    </xf>
    <xf numFmtId="0" fontId="12" fillId="0" borderId="0" xfId="7" applyFont="1" applyFill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164" fontId="6" fillId="0" borderId="0" xfId="5" applyNumberFormat="1" applyFont="1" applyAlignment="1">
      <alignment horizontal="center" vertical="top"/>
    </xf>
    <xf numFmtId="164" fontId="5" fillId="0" borderId="0" xfId="2" applyNumberFormat="1" applyFont="1" applyBorder="1" applyAlignment="1">
      <alignment horizontal="left" vertical="top"/>
    </xf>
    <xf numFmtId="167" fontId="12" fillId="0" borderId="0" xfId="8" applyNumberFormat="1" applyFont="1" applyFill="1" applyBorder="1" applyAlignment="1">
      <alignment vertical="top"/>
    </xf>
    <xf numFmtId="167" fontId="12" fillId="0" borderId="0" xfId="8" applyNumberFormat="1" applyFont="1" applyBorder="1" applyAlignment="1">
      <alignment vertical="top"/>
    </xf>
    <xf numFmtId="0" fontId="12" fillId="0" borderId="0" xfId="8" applyFont="1" applyBorder="1" applyAlignment="1">
      <alignment vertical="top"/>
    </xf>
    <xf numFmtId="0" fontId="6" fillId="0" borderId="0" xfId="3" applyFont="1" applyAlignment="1">
      <alignment vertical="top"/>
    </xf>
    <xf numFmtId="166" fontId="2" fillId="0" borderId="0" xfId="3" applyNumberFormat="1" applyFont="1" applyAlignment="1">
      <alignment horizontal="center" vertical="top"/>
    </xf>
    <xf numFmtId="164" fontId="2" fillId="0" borderId="0" xfId="3" applyNumberFormat="1" applyFont="1" applyAlignment="1">
      <alignment horizontal="center" vertical="top"/>
    </xf>
    <xf numFmtId="167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41" fontId="5" fillId="0" borderId="0" xfId="5" applyFont="1" applyFill="1" applyBorder="1" applyAlignment="1">
      <alignment horizontal="center" vertical="top"/>
    </xf>
    <xf numFmtId="167" fontId="6" fillId="2" borderId="4" xfId="3" applyNumberFormat="1" applyFont="1" applyFill="1" applyBorder="1" applyAlignment="1">
      <alignment vertical="top"/>
    </xf>
    <xf numFmtId="167" fontId="6" fillId="2" borderId="6" xfId="3" applyNumberFormat="1" applyFont="1" applyFill="1" applyBorder="1" applyAlignment="1">
      <alignment vertical="top"/>
    </xf>
    <xf numFmtId="0" fontId="14" fillId="0" borderId="0" xfId="3" applyFont="1" applyFill="1" applyBorder="1" applyAlignment="1"/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4" fontId="5" fillId="2" borderId="4" xfId="5" applyNumberFormat="1" applyFont="1" applyFill="1" applyBorder="1" applyAlignment="1">
      <alignment horizontal="center" vertical="top"/>
    </xf>
    <xf numFmtId="164" fontId="5" fillId="2" borderId="5" xfId="5" applyNumberFormat="1" applyFont="1" applyFill="1" applyBorder="1" applyAlignment="1">
      <alignment horizontal="center" vertical="top"/>
    </xf>
    <xf numFmtId="164" fontId="5" fillId="2" borderId="6" xfId="5" applyNumberFormat="1" applyFont="1" applyFill="1" applyBorder="1" applyAlignment="1">
      <alignment horizontal="center" vertical="top"/>
    </xf>
    <xf numFmtId="167" fontId="6" fillId="2" borderId="4" xfId="3" applyNumberFormat="1" applyFont="1" applyFill="1" applyBorder="1" applyAlignment="1">
      <alignment horizontal="center" vertical="top"/>
    </xf>
    <xf numFmtId="167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164" fontId="5" fillId="2" borderId="7" xfId="5" applyNumberFormat="1" applyFont="1" applyFill="1" applyBorder="1" applyAlignment="1">
      <alignment horizontal="center" vertical="top"/>
    </xf>
    <xf numFmtId="164" fontId="5" fillId="2" borderId="0" xfId="5" applyNumberFormat="1" applyFont="1" applyFill="1" applyBorder="1" applyAlignment="1">
      <alignment horizontal="center" vertical="top"/>
    </xf>
    <xf numFmtId="164" fontId="5" fillId="2" borderId="8" xfId="5" applyNumberFormat="1" applyFont="1" applyFill="1" applyBorder="1" applyAlignment="1">
      <alignment horizontal="center" vertical="top"/>
    </xf>
    <xf numFmtId="167" fontId="5" fillId="2" borderId="7" xfId="1" applyNumberFormat="1" applyFont="1" applyFill="1" applyBorder="1" applyAlignment="1">
      <alignment horizontal="center" vertical="top"/>
    </xf>
    <xf numFmtId="167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164" fontId="5" fillId="2" borderId="9" xfId="5" applyNumberFormat="1" applyFont="1" applyFill="1" applyBorder="1" applyAlignment="1">
      <alignment horizontal="center" vertical="top"/>
    </xf>
    <xf numFmtId="164" fontId="5" fillId="2" borderId="10" xfId="5" applyNumberFormat="1" applyFont="1" applyFill="1" applyBorder="1" applyAlignment="1">
      <alignment horizontal="center" vertical="top"/>
    </xf>
    <xf numFmtId="164" fontId="5" fillId="2" borderId="11" xfId="5" applyNumberFormat="1" applyFont="1" applyFill="1" applyBorder="1" applyAlignment="1">
      <alignment horizontal="center" vertical="top"/>
    </xf>
    <xf numFmtId="167" fontId="6" fillId="2" borderId="9" xfId="3" applyNumberFormat="1" applyFont="1" applyFill="1" applyBorder="1" applyAlignment="1">
      <alignment horizontal="center" vertical="top"/>
    </xf>
    <xf numFmtId="167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7" fontId="6" fillId="0" borderId="0" xfId="3" applyNumberFormat="1" applyFont="1" applyBorder="1" applyAlignment="1">
      <alignment vertical="top"/>
    </xf>
    <xf numFmtId="167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164" fontId="6" fillId="0" borderId="0" xfId="5" applyNumberFormat="1" applyFont="1" applyAlignment="1">
      <alignment vertical="top"/>
    </xf>
    <xf numFmtId="41" fontId="6" fillId="0" borderId="0" xfId="5" applyFont="1" applyAlignment="1">
      <alignment vertical="top"/>
    </xf>
    <xf numFmtId="0" fontId="6" fillId="0" borderId="0" xfId="3" applyFont="1" applyFill="1" applyBorder="1" applyAlignment="1">
      <alignment horizontal="left" vertical="center"/>
    </xf>
    <xf numFmtId="164" fontId="6" fillId="0" borderId="0" xfId="3" applyNumberFormat="1" applyFont="1" applyFill="1" applyBorder="1" applyAlignment="1">
      <alignment horizontal="center" vertical="center"/>
    </xf>
    <xf numFmtId="41" fontId="6" fillId="0" borderId="0" xfId="5" applyNumberFormat="1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horizontal="center" vertical="center"/>
    </xf>
    <xf numFmtId="0" fontId="6" fillId="0" borderId="0" xfId="6" applyFont="1" applyBorder="1" applyAlignment="1">
      <alignment vertical="top"/>
    </xf>
    <xf numFmtId="167" fontId="10" fillId="0" borderId="0" xfId="6" applyNumberFormat="1" applyFont="1" applyBorder="1" applyAlignment="1">
      <alignment horizontal="centerContinuous" vertical="top"/>
    </xf>
    <xf numFmtId="0" fontId="15" fillId="0" borderId="0" xfId="6" applyFont="1" applyBorder="1" applyAlignment="1">
      <alignment vertical="top"/>
    </xf>
    <xf numFmtId="164" fontId="10" fillId="0" borderId="0" xfId="6" applyNumberFormat="1" applyFont="1" applyBorder="1" applyAlignment="1">
      <alignment vertical="top"/>
    </xf>
    <xf numFmtId="164" fontId="16" fillId="0" borderId="0" xfId="6" applyNumberFormat="1" applyFont="1" applyBorder="1" applyAlignment="1">
      <alignment vertical="top"/>
    </xf>
    <xf numFmtId="164" fontId="6" fillId="0" borderId="0" xfId="6" applyNumberFormat="1" applyFont="1" applyBorder="1" applyAlignment="1">
      <alignment vertical="top"/>
    </xf>
    <xf numFmtId="164" fontId="3" fillId="0" borderId="0" xfId="6" applyNumberFormat="1" applyFont="1" applyBorder="1" applyAlignment="1">
      <alignment vertical="top"/>
    </xf>
    <xf numFmtId="0" fontId="5" fillId="2" borderId="1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164" fontId="2" fillId="2" borderId="4" xfId="9" applyNumberFormat="1" applyFont="1" applyFill="1" applyBorder="1" applyAlignment="1">
      <alignment horizontal="centerContinuous" vertical="top"/>
    </xf>
    <xf numFmtId="164" fontId="9" fillId="2" borderId="5" xfId="6" applyNumberFormat="1" applyFont="1" applyFill="1" applyBorder="1" applyAlignment="1">
      <alignment horizontal="centerContinuous" vertical="top"/>
    </xf>
    <xf numFmtId="164" fontId="9" fillId="2" borderId="6" xfId="6" applyNumberFormat="1" applyFont="1" applyFill="1" applyBorder="1" applyAlignment="1">
      <alignment horizontal="centerContinuous" vertical="top"/>
    </xf>
    <xf numFmtId="0" fontId="9" fillId="0" borderId="0" xfId="6" applyFont="1" applyFill="1" applyBorder="1" applyAlignment="1">
      <alignment horizontal="left" vertical="top"/>
    </xf>
    <xf numFmtId="164" fontId="5" fillId="2" borderId="5" xfId="6" applyNumberFormat="1" applyFont="1" applyFill="1" applyBorder="1" applyAlignment="1">
      <alignment horizontal="centerContinuous" vertical="top"/>
    </xf>
    <xf numFmtId="164" fontId="5" fillId="2" borderId="6" xfId="6" applyNumberFormat="1" applyFont="1" applyFill="1" applyBorder="1" applyAlignment="1">
      <alignment horizontal="centerContinuous" vertical="top"/>
    </xf>
    <xf numFmtId="167" fontId="9" fillId="0" borderId="0" xfId="6" applyNumberFormat="1" applyFont="1" applyFill="1" applyBorder="1" applyAlignment="1">
      <alignment vertical="top"/>
    </xf>
    <xf numFmtId="167" fontId="5" fillId="2" borderId="4" xfId="9" applyNumberFormat="1" applyFont="1" applyFill="1" applyBorder="1" applyAlignment="1">
      <alignment horizontal="centerContinuous" vertical="top"/>
    </xf>
    <xf numFmtId="167" fontId="5" fillId="2" borderId="6" xfId="9" applyNumberFormat="1" applyFont="1" applyFill="1" applyBorder="1" applyAlignment="1">
      <alignment horizontal="centerContinuous" vertical="top"/>
    </xf>
    <xf numFmtId="0" fontId="9" fillId="0" borderId="0" xfId="6" applyFont="1" applyFill="1" applyBorder="1" applyAlignment="1">
      <alignment horizontal="center"/>
    </xf>
    <xf numFmtId="0" fontId="5" fillId="0" borderId="0" xfId="6" applyFont="1" applyFill="1" applyBorder="1" applyAlignment="1"/>
    <xf numFmtId="0" fontId="10" fillId="0" borderId="0" xfId="6" applyFont="1" applyBorder="1" applyAlignment="1">
      <alignment vertical="top"/>
    </xf>
    <xf numFmtId="167" fontId="10" fillId="0" borderId="0" xfId="6" applyNumberFormat="1" applyFont="1" applyBorder="1" applyAlignment="1">
      <alignment vertical="top"/>
    </xf>
    <xf numFmtId="0" fontId="9" fillId="0" borderId="0" xfId="6" applyFont="1" applyFill="1" applyBorder="1" applyAlignment="1">
      <alignment vertical="top"/>
    </xf>
    <xf numFmtId="164" fontId="9" fillId="2" borderId="4" xfId="6" applyNumberFormat="1" applyFont="1" applyFill="1" applyBorder="1" applyAlignment="1">
      <alignment horizontal="center" vertical="top"/>
    </xf>
    <xf numFmtId="164" fontId="9" fillId="2" borderId="5" xfId="6" applyNumberFormat="1" applyFont="1" applyFill="1" applyBorder="1" applyAlignment="1">
      <alignment horizontal="center" vertical="top"/>
    </xf>
    <xf numFmtId="164" fontId="9" fillId="2" borderId="6" xfId="6" applyNumberFormat="1" applyFont="1" applyFill="1" applyBorder="1" applyAlignment="1">
      <alignment horizontal="right" vertical="top"/>
    </xf>
    <xf numFmtId="41" fontId="9" fillId="0" borderId="0" xfId="6" applyNumberFormat="1" applyFont="1" applyFill="1" applyBorder="1" applyAlignment="1">
      <alignment horizontal="right" vertical="top"/>
    </xf>
    <xf numFmtId="164" fontId="5" fillId="2" borderId="4" xfId="6" applyNumberFormat="1" applyFont="1" applyFill="1" applyBorder="1" applyAlignment="1">
      <alignment horizontal="center" vertical="top"/>
    </xf>
    <xf numFmtId="164" fontId="5" fillId="2" borderId="5" xfId="6" applyNumberFormat="1" applyFont="1" applyFill="1" applyBorder="1" applyAlignment="1">
      <alignment horizontal="right" vertical="top"/>
    </xf>
    <xf numFmtId="164" fontId="5" fillId="2" borderId="6" xfId="6" applyNumberFormat="1" applyFont="1" applyFill="1" applyBorder="1" applyAlignment="1">
      <alignment horizontal="right" vertical="top"/>
    </xf>
    <xf numFmtId="167" fontId="9" fillId="2" borderId="4" xfId="6" applyNumberFormat="1" applyFont="1" applyFill="1" applyBorder="1" applyAlignment="1">
      <alignment horizontal="center" vertical="top"/>
    </xf>
    <xf numFmtId="167" fontId="9" fillId="2" borderId="6" xfId="6" applyNumberFormat="1" applyFont="1" applyFill="1" applyBorder="1" applyAlignment="1">
      <alignment horizontal="center" vertical="top"/>
    </xf>
    <xf numFmtId="0" fontId="9" fillId="2" borderId="2" xfId="6" applyFont="1" applyFill="1" applyBorder="1" applyAlignment="1">
      <alignment vertical="top"/>
    </xf>
    <xf numFmtId="164" fontId="9" fillId="2" borderId="7" xfId="6" applyNumberFormat="1" applyFont="1" applyFill="1" applyBorder="1" applyAlignment="1">
      <alignment horizontal="center" vertical="top"/>
    </xf>
    <xf numFmtId="164" fontId="9" fillId="2" borderId="0" xfId="6" applyNumberFormat="1" applyFont="1" applyFill="1" applyBorder="1" applyAlignment="1">
      <alignment horizontal="center" vertical="top"/>
    </xf>
    <xf numFmtId="164" fontId="9" fillId="2" borderId="8" xfId="6" applyNumberFormat="1" applyFont="1" applyFill="1" applyBorder="1" applyAlignment="1">
      <alignment horizontal="center" vertical="top"/>
    </xf>
    <xf numFmtId="164" fontId="5" fillId="2" borderId="7" xfId="6" applyNumberFormat="1" applyFont="1" applyFill="1" applyBorder="1" applyAlignment="1">
      <alignment horizontal="center" vertical="top"/>
    </xf>
    <xf numFmtId="164" fontId="5" fillId="2" borderId="0" xfId="6" applyNumberFormat="1" applyFont="1" applyFill="1" applyBorder="1" applyAlignment="1">
      <alignment horizontal="center" vertical="top"/>
    </xf>
    <xf numFmtId="164" fontId="5" fillId="2" borderId="8" xfId="6" applyNumberFormat="1" applyFont="1" applyFill="1" applyBorder="1" applyAlignment="1">
      <alignment horizontal="center" vertical="top"/>
    </xf>
    <xf numFmtId="167" fontId="9" fillId="2" borderId="7" xfId="6" applyNumberFormat="1" applyFont="1" applyFill="1" applyBorder="1" applyAlignment="1">
      <alignment vertical="top"/>
    </xf>
    <xf numFmtId="167" fontId="9" fillId="2" borderId="8" xfId="6" applyNumberFormat="1" applyFont="1" applyFill="1" applyBorder="1" applyAlignment="1">
      <alignment vertical="top"/>
    </xf>
    <xf numFmtId="0" fontId="10" fillId="2" borderId="3" xfId="6" applyFont="1" applyFill="1" applyBorder="1" applyAlignment="1">
      <alignment vertical="top"/>
    </xf>
    <xf numFmtId="0" fontId="10" fillId="0" borderId="0" xfId="6" applyFont="1" applyFill="1" applyBorder="1" applyAlignment="1">
      <alignment vertical="top"/>
    </xf>
    <xf numFmtId="164" fontId="10" fillId="2" borderId="9" xfId="6" applyNumberFormat="1" applyFont="1" applyFill="1" applyBorder="1" applyAlignment="1">
      <alignment horizontal="center" vertical="top"/>
    </xf>
    <xf numFmtId="164" fontId="10" fillId="2" borderId="10" xfId="6" applyNumberFormat="1" applyFont="1" applyFill="1" applyBorder="1" applyAlignment="1">
      <alignment horizontal="center" vertical="top"/>
    </xf>
    <xf numFmtId="164" fontId="10" fillId="2" borderId="11" xfId="6" applyNumberFormat="1" applyFont="1" applyFill="1" applyBorder="1" applyAlignment="1">
      <alignment vertical="top"/>
    </xf>
    <xf numFmtId="164" fontId="6" fillId="2" borderId="9" xfId="6" applyNumberFormat="1" applyFont="1" applyFill="1" applyBorder="1" applyAlignment="1">
      <alignment horizontal="center" vertical="top"/>
    </xf>
    <xf numFmtId="164" fontId="6" fillId="2" borderId="10" xfId="6" applyNumberFormat="1" applyFont="1" applyFill="1" applyBorder="1" applyAlignment="1">
      <alignment vertical="top"/>
    </xf>
    <xf numFmtId="164" fontId="6" fillId="2" borderId="11" xfId="6" applyNumberFormat="1" applyFont="1" applyFill="1" applyBorder="1" applyAlignment="1">
      <alignment vertical="top"/>
    </xf>
    <xf numFmtId="167" fontId="10" fillId="0" borderId="0" xfId="6" applyNumberFormat="1" applyFont="1" applyFill="1" applyBorder="1" applyAlignment="1">
      <alignment vertical="top"/>
    </xf>
    <xf numFmtId="167" fontId="10" fillId="2" borderId="9" xfId="6" applyNumberFormat="1" applyFont="1" applyFill="1" applyBorder="1" applyAlignment="1">
      <alignment vertical="top"/>
    </xf>
    <xf numFmtId="167" fontId="10" fillId="2" borderId="11" xfId="6" applyNumberFormat="1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12" fillId="0" borderId="0" xfId="7" applyFont="1" applyBorder="1" applyAlignment="1">
      <alignment vertical="top"/>
    </xf>
    <xf numFmtId="164" fontId="17" fillId="0" borderId="0" xfId="7" applyNumberFormat="1" applyFont="1" applyBorder="1" applyAlignment="1">
      <alignment horizontal="center" vertical="top"/>
    </xf>
    <xf numFmtId="3" fontId="12" fillId="0" borderId="0" xfId="7" applyNumberFormat="1" applyFont="1" applyBorder="1" applyAlignment="1">
      <alignment horizontal="center" vertical="top"/>
    </xf>
    <xf numFmtId="167" fontId="12" fillId="0" borderId="0" xfId="7" applyNumberFormat="1" applyFont="1" applyBorder="1" applyAlignment="1">
      <alignment horizontal="center" vertical="top"/>
    </xf>
    <xf numFmtId="164" fontId="10" fillId="0" borderId="0" xfId="6" applyNumberFormat="1" applyFont="1" applyBorder="1" applyAlignment="1">
      <alignment horizontal="center" vertical="top"/>
    </xf>
    <xf numFmtId="164" fontId="6" fillId="0" borderId="0" xfId="6" applyNumberFormat="1" applyFont="1" applyBorder="1" applyAlignment="1">
      <alignment horizontal="center" vertical="top"/>
    </xf>
    <xf numFmtId="0" fontId="10" fillId="0" borderId="0" xfId="6" applyFont="1" applyBorder="1" applyAlignment="1">
      <alignment vertical="center" wrapText="1"/>
    </xf>
    <xf numFmtId="0" fontId="10" fillId="0" borderId="0" xfId="6" applyFont="1" applyBorder="1" applyAlignment="1">
      <alignment vertical="center"/>
    </xf>
    <xf numFmtId="167" fontId="10" fillId="0" borderId="0" xfId="6" applyNumberFormat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0" xfId="6" applyFont="1"/>
    <xf numFmtId="167" fontId="10" fillId="0" borderId="0" xfId="6" applyNumberFormat="1" applyFont="1" applyBorder="1" applyAlignment="1">
      <alignment horizontal="centerContinuous"/>
    </xf>
    <xf numFmtId="0" fontId="15" fillId="0" borderId="0" xfId="6" applyFont="1" applyAlignment="1"/>
    <xf numFmtId="164" fontId="10" fillId="0" borderId="0" xfId="6" applyNumberFormat="1" applyFont="1" applyBorder="1" applyAlignment="1"/>
    <xf numFmtId="164" fontId="16" fillId="0" borderId="0" xfId="6" applyNumberFormat="1" applyFont="1" applyBorder="1" applyAlignment="1"/>
    <xf numFmtId="0" fontId="15" fillId="0" borderId="0" xfId="6" applyFont="1" applyBorder="1" applyAlignment="1"/>
    <xf numFmtId="164" fontId="6" fillId="0" borderId="0" xfId="6" applyNumberFormat="1" applyFont="1" applyBorder="1" applyAlignment="1"/>
    <xf numFmtId="164" fontId="3" fillId="0" borderId="0" xfId="6" applyNumberFormat="1" applyFont="1" applyBorder="1" applyAlignment="1"/>
    <xf numFmtId="164" fontId="2" fillId="2" borderId="4" xfId="9" applyNumberFormat="1" applyFont="1" applyFill="1" applyBorder="1" applyAlignment="1">
      <alignment horizontal="centerContinuous"/>
    </xf>
    <xf numFmtId="164" fontId="9" fillId="2" borderId="5" xfId="6" applyNumberFormat="1" applyFont="1" applyFill="1" applyBorder="1" applyAlignment="1">
      <alignment horizontal="centerContinuous"/>
    </xf>
    <xf numFmtId="164" fontId="9" fillId="2" borderId="6" xfId="6" applyNumberFormat="1" applyFont="1" applyFill="1" applyBorder="1" applyAlignment="1">
      <alignment horizontal="centerContinuous"/>
    </xf>
    <xf numFmtId="0" fontId="9" fillId="0" borderId="0" xfId="6" applyFont="1" applyFill="1" applyBorder="1" applyAlignment="1">
      <alignment horizontal="left"/>
    </xf>
    <xf numFmtId="164" fontId="5" fillId="2" borderId="5" xfId="6" applyNumberFormat="1" applyFont="1" applyFill="1" applyBorder="1" applyAlignment="1">
      <alignment horizontal="centerContinuous"/>
    </xf>
    <xf numFmtId="164" fontId="5" fillId="2" borderId="6" xfId="6" applyNumberFormat="1" applyFont="1" applyFill="1" applyBorder="1" applyAlignment="1">
      <alignment horizontal="centerContinuous"/>
    </xf>
    <xf numFmtId="167" fontId="9" fillId="0" borderId="0" xfId="6" applyNumberFormat="1" applyFont="1" applyFill="1" applyBorder="1"/>
    <xf numFmtId="167" fontId="5" fillId="2" borderId="4" xfId="9" applyNumberFormat="1" applyFont="1" applyFill="1" applyBorder="1" applyAlignment="1">
      <alignment horizontal="centerContinuous"/>
    </xf>
    <xf numFmtId="167" fontId="5" fillId="2" borderId="6" xfId="9" applyNumberFormat="1" applyFont="1" applyFill="1" applyBorder="1" applyAlignment="1">
      <alignment horizontal="centerContinuous"/>
    </xf>
    <xf numFmtId="0" fontId="5" fillId="0" borderId="0" xfId="6" applyFont="1" applyFill="1"/>
    <xf numFmtId="0" fontId="6" fillId="0" borderId="0" xfId="6" applyFont="1" applyFill="1"/>
    <xf numFmtId="0" fontId="10" fillId="2" borderId="1" xfId="6" applyFont="1" applyFill="1" applyBorder="1"/>
    <xf numFmtId="0" fontId="10" fillId="0" borderId="0" xfId="6" applyFont="1" applyFill="1"/>
    <xf numFmtId="164" fontId="10" fillId="2" borderId="4" xfId="6" applyNumberFormat="1" applyFont="1" applyFill="1" applyBorder="1" applyAlignment="1">
      <alignment horizontal="center"/>
    </xf>
    <xf numFmtId="164" fontId="10" fillId="2" borderId="5" xfId="6" applyNumberFormat="1" applyFont="1" applyFill="1" applyBorder="1" applyAlignment="1">
      <alignment horizontal="center"/>
    </xf>
    <xf numFmtId="164" fontId="10" fillId="2" borderId="6" xfId="6" applyNumberFormat="1" applyFont="1" applyFill="1" applyBorder="1" applyAlignment="1">
      <alignment horizontal="right"/>
    </xf>
    <xf numFmtId="41" fontId="10" fillId="0" borderId="0" xfId="6" applyNumberFormat="1" applyFont="1" applyFill="1" applyAlignment="1">
      <alignment horizontal="right"/>
    </xf>
    <xf numFmtId="164" fontId="6" fillId="2" borderId="4" xfId="6" applyNumberFormat="1" applyFont="1" applyFill="1" applyBorder="1" applyAlignment="1">
      <alignment horizontal="center"/>
    </xf>
    <xf numFmtId="164" fontId="6" fillId="2" borderId="5" xfId="6" applyNumberFormat="1" applyFont="1" applyFill="1" applyBorder="1" applyAlignment="1">
      <alignment horizontal="right"/>
    </xf>
    <xf numFmtId="164" fontId="6" fillId="2" borderId="6" xfId="6" applyNumberFormat="1" applyFont="1" applyFill="1" applyBorder="1" applyAlignment="1">
      <alignment horizontal="right"/>
    </xf>
    <xf numFmtId="167" fontId="10" fillId="0" borderId="0" xfId="6" applyNumberFormat="1" applyFont="1" applyFill="1"/>
    <xf numFmtId="167" fontId="10" fillId="2" borderId="4" xfId="6" applyNumberFormat="1" applyFont="1" applyFill="1" applyBorder="1" applyAlignment="1">
      <alignment horizontal="center"/>
    </xf>
    <xf numFmtId="167" fontId="10" fillId="2" borderId="6" xfId="6" applyNumberFormat="1" applyFont="1" applyFill="1" applyBorder="1" applyAlignment="1">
      <alignment horizontal="center"/>
    </xf>
    <xf numFmtId="0" fontId="9" fillId="2" borderId="2" xfId="6" applyFont="1" applyFill="1" applyBorder="1" applyAlignment="1">
      <alignment horizontal="left"/>
    </xf>
    <xf numFmtId="0" fontId="9" fillId="0" borderId="0" xfId="6" applyFont="1" applyFill="1"/>
    <xf numFmtId="164" fontId="9" fillId="2" borderId="7" xfId="6" applyNumberFormat="1" applyFont="1" applyFill="1" applyBorder="1" applyAlignment="1">
      <alignment horizontal="center"/>
    </xf>
    <xf numFmtId="164" fontId="9" fillId="2" borderId="0" xfId="6" applyNumberFormat="1" applyFont="1" applyFill="1" applyBorder="1" applyAlignment="1">
      <alignment horizontal="center"/>
    </xf>
    <xf numFmtId="164" fontId="9" fillId="2" borderId="8" xfId="6" applyNumberFormat="1" applyFont="1" applyFill="1" applyBorder="1" applyAlignment="1">
      <alignment horizontal="center"/>
    </xf>
    <xf numFmtId="41" fontId="9" fillId="0" borderId="0" xfId="6" applyNumberFormat="1" applyFont="1" applyFill="1" applyAlignment="1">
      <alignment horizontal="right"/>
    </xf>
    <xf numFmtId="164" fontId="5" fillId="2" borderId="7" xfId="6" applyNumberFormat="1" applyFont="1" applyFill="1" applyBorder="1" applyAlignment="1">
      <alignment horizontal="center"/>
    </xf>
    <xf numFmtId="164" fontId="5" fillId="2" borderId="0" xfId="6" applyNumberFormat="1" applyFont="1" applyFill="1" applyBorder="1" applyAlignment="1">
      <alignment horizontal="center"/>
    </xf>
    <xf numFmtId="164" fontId="5" fillId="2" borderId="8" xfId="6" applyNumberFormat="1" applyFont="1" applyFill="1" applyBorder="1" applyAlignment="1">
      <alignment horizontal="center"/>
    </xf>
    <xf numFmtId="167" fontId="9" fillId="0" borderId="0" xfId="6" applyNumberFormat="1" applyFont="1" applyFill="1"/>
    <xf numFmtId="167" fontId="9" fillId="2" borderId="7" xfId="6" applyNumberFormat="1" applyFont="1" applyFill="1" applyBorder="1" applyAlignment="1">
      <alignment horizontal="center" vertical="top"/>
    </xf>
    <xf numFmtId="167" fontId="9" fillId="2" borderId="8" xfId="6" applyNumberFormat="1" applyFont="1" applyFill="1" applyBorder="1" applyAlignment="1">
      <alignment horizontal="center" vertical="top"/>
    </xf>
    <xf numFmtId="0" fontId="10" fillId="2" borderId="3" xfId="6" applyFont="1" applyFill="1" applyBorder="1"/>
    <xf numFmtId="0" fontId="10" fillId="0" borderId="0" xfId="6" applyFont="1"/>
    <xf numFmtId="164" fontId="10" fillId="2" borderId="9" xfId="6" applyNumberFormat="1" applyFont="1" applyFill="1" applyBorder="1"/>
    <xf numFmtId="164" fontId="10" fillId="2" borderId="10" xfId="6" applyNumberFormat="1" applyFont="1" applyFill="1" applyBorder="1"/>
    <xf numFmtId="164" fontId="18" fillId="2" borderId="11" xfId="6" applyNumberFormat="1" applyFont="1" applyFill="1" applyBorder="1"/>
    <xf numFmtId="164" fontId="6" fillId="2" borderId="9" xfId="6" applyNumberFormat="1" applyFont="1" applyFill="1" applyBorder="1"/>
    <xf numFmtId="164" fontId="6" fillId="2" borderId="10" xfId="6" applyNumberFormat="1" applyFont="1" applyFill="1" applyBorder="1"/>
    <xf numFmtId="164" fontId="12" fillId="2" borderId="11" xfId="6" applyNumberFormat="1" applyFont="1" applyFill="1" applyBorder="1"/>
    <xf numFmtId="167" fontId="10" fillId="0" borderId="0" xfId="6" applyNumberFormat="1" applyFont="1"/>
    <xf numFmtId="167" fontId="10" fillId="2" borderId="9" xfId="6" applyNumberFormat="1" applyFont="1" applyFill="1" applyBorder="1"/>
    <xf numFmtId="167" fontId="10" fillId="2" borderId="11" xfId="6" applyNumberFormat="1" applyFont="1" applyFill="1" applyBorder="1"/>
    <xf numFmtId="164" fontId="10" fillId="0" borderId="0" xfId="6" applyNumberFormat="1" applyFont="1"/>
    <xf numFmtId="164" fontId="6" fillId="0" borderId="0" xfId="6" applyNumberFormat="1" applyFont="1"/>
    <xf numFmtId="3" fontId="6" fillId="0" borderId="0" xfId="0" applyNumberFormat="1" applyFont="1" applyBorder="1" applyAlignment="1">
      <alignment horizontal="left" vertical="center" wrapText="1"/>
    </xf>
    <xf numFmtId="0" fontId="10" fillId="0" borderId="0" xfId="6" applyFont="1" applyFill="1" applyBorder="1" applyAlignment="1">
      <alignment vertical="center"/>
    </xf>
    <xf numFmtId="167" fontId="6" fillId="0" borderId="0" xfId="0" applyNumberFormat="1" applyFont="1" applyBorder="1" applyAlignment="1">
      <alignment vertical="center"/>
    </xf>
    <xf numFmtId="167" fontId="10" fillId="0" borderId="0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168" fontId="6" fillId="0" borderId="0" xfId="2" applyNumberFormat="1" applyFont="1" applyFill="1" applyBorder="1" applyAlignment="1">
      <alignment vertical="top"/>
    </xf>
    <xf numFmtId="167" fontId="6" fillId="0" borderId="0" xfId="9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top"/>
    </xf>
    <xf numFmtId="168" fontId="5" fillId="0" borderId="2" xfId="9" applyNumberFormat="1" applyFont="1" applyFill="1" applyBorder="1" applyAlignment="1">
      <alignment horizontal="centerContinuous" vertical="top"/>
    </xf>
    <xf numFmtId="164" fontId="5" fillId="2" borderId="5" xfId="9" applyNumberFormat="1" applyFont="1" applyFill="1" applyBorder="1" applyAlignment="1">
      <alignment horizontal="centerContinuous" vertical="top"/>
    </xf>
    <xf numFmtId="164" fontId="5" fillId="2" borderId="6" xfId="9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/>
    <xf numFmtId="0" fontId="6" fillId="0" borderId="0" xfId="9" applyFont="1" applyFill="1" applyBorder="1" applyAlignment="1">
      <alignment vertical="top"/>
    </xf>
    <xf numFmtId="164" fontId="6" fillId="0" borderId="0" xfId="9" applyNumberFormat="1" applyFont="1" applyFill="1" applyBorder="1" applyAlignment="1">
      <alignment vertical="top"/>
    </xf>
    <xf numFmtId="168" fontId="6" fillId="0" borderId="0" xfId="9" applyNumberFormat="1" applyFont="1" applyFill="1" applyBorder="1" applyAlignment="1">
      <alignment vertical="top"/>
    </xf>
    <xf numFmtId="0" fontId="6" fillId="2" borderId="1" xfId="9" applyFont="1" applyFill="1" applyBorder="1" applyAlignment="1">
      <alignment horizontal="right" vertical="top"/>
    </xf>
    <xf numFmtId="0" fontId="6" fillId="0" borderId="0" xfId="9" applyFont="1" applyFill="1" applyBorder="1" applyAlignment="1">
      <alignment horizontal="right" vertical="top"/>
    </xf>
    <xf numFmtId="164" fontId="6" fillId="2" borderId="4" xfId="9" applyNumberFormat="1" applyFont="1" applyFill="1" applyBorder="1" applyAlignment="1">
      <alignment horizontal="center" vertical="top"/>
    </xf>
    <xf numFmtId="164" fontId="6" fillId="2" borderId="5" xfId="9" applyNumberFormat="1" applyFont="1" applyFill="1" applyBorder="1" applyAlignment="1">
      <alignment horizontal="center" vertical="top"/>
    </xf>
    <xf numFmtId="164" fontId="6" fillId="2" borderId="6" xfId="9" applyNumberFormat="1" applyFont="1" applyFill="1" applyBorder="1" applyAlignment="1">
      <alignment horizontal="right" vertical="top"/>
    </xf>
    <xf numFmtId="168" fontId="5" fillId="0" borderId="0" xfId="9" applyNumberFormat="1" applyFont="1" applyFill="1" applyBorder="1" applyAlignment="1">
      <alignment horizontal="centerContinuous" vertical="top"/>
    </xf>
    <xf numFmtId="167" fontId="6" fillId="2" borderId="4" xfId="2" applyNumberFormat="1" applyFont="1" applyFill="1" applyBorder="1" applyAlignment="1">
      <alignment horizontal="center" vertical="top"/>
    </xf>
    <xf numFmtId="167" fontId="6" fillId="2" borderId="6" xfId="2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164" fontId="5" fillId="2" borderId="7" xfId="2" applyNumberFormat="1" applyFont="1" applyFill="1" applyBorder="1" applyAlignment="1">
      <alignment horizontal="center" vertical="top"/>
    </xf>
    <xf numFmtId="164" fontId="5" fillId="2" borderId="0" xfId="2" applyNumberFormat="1" applyFont="1" applyFill="1" applyBorder="1" applyAlignment="1">
      <alignment horizontal="center" vertical="top"/>
    </xf>
    <xf numFmtId="164" fontId="5" fillId="2" borderId="8" xfId="2" applyNumberFormat="1" applyFont="1" applyFill="1" applyBorder="1" applyAlignment="1">
      <alignment horizontal="center" vertical="top"/>
    </xf>
    <xf numFmtId="3" fontId="9" fillId="0" borderId="0" xfId="6" applyNumberFormat="1" applyFont="1" applyFill="1" applyBorder="1" applyAlignment="1">
      <alignment horizontal="right"/>
    </xf>
    <xf numFmtId="167" fontId="5" fillId="2" borderId="7" xfId="9" applyNumberFormat="1" applyFont="1" applyFill="1" applyBorder="1" applyAlignment="1">
      <alignment vertical="top"/>
    </xf>
    <xf numFmtId="167" fontId="5" fillId="2" borderId="8" xfId="9" applyNumberFormat="1" applyFont="1" applyFill="1" applyBorder="1" applyAlignment="1">
      <alignment vertical="top"/>
    </xf>
    <xf numFmtId="0" fontId="6" fillId="2" borderId="3" xfId="9" applyFont="1" applyFill="1" applyBorder="1" applyAlignment="1">
      <alignment vertical="top"/>
    </xf>
    <xf numFmtId="164" fontId="6" fillId="2" borderId="9" xfId="9" applyNumberFormat="1" applyFont="1" applyFill="1" applyBorder="1" applyAlignment="1">
      <alignment horizontal="center" vertical="top"/>
    </xf>
    <xf numFmtId="164" fontId="6" fillId="2" borderId="10" xfId="9" applyNumberFormat="1" applyFont="1" applyFill="1" applyBorder="1" applyAlignment="1">
      <alignment horizontal="center" vertical="top"/>
    </xf>
    <xf numFmtId="164" fontId="18" fillId="2" borderId="11" xfId="9" applyNumberFormat="1" applyFont="1" applyFill="1" applyBorder="1" applyAlignment="1">
      <alignment vertical="top"/>
    </xf>
    <xf numFmtId="3" fontId="5" fillId="0" borderId="0" xfId="5" applyNumberFormat="1" applyFont="1" applyFill="1" applyBorder="1" applyAlignment="1">
      <alignment horizontal="right" vertical="top"/>
    </xf>
    <xf numFmtId="164" fontId="12" fillId="2" borderId="11" xfId="9" applyNumberFormat="1" applyFont="1" applyFill="1" applyBorder="1" applyAlignment="1">
      <alignment vertical="top"/>
    </xf>
    <xf numFmtId="167" fontId="6" fillId="2" borderId="9" xfId="9" applyNumberFormat="1" applyFont="1" applyFill="1" applyBorder="1" applyAlignment="1">
      <alignment vertical="top"/>
    </xf>
    <xf numFmtId="167" fontId="6" fillId="2" borderId="11" xfId="9" applyNumberFormat="1" applyFont="1" applyFill="1" applyBorder="1" applyAlignment="1">
      <alignment vertical="top"/>
    </xf>
    <xf numFmtId="164" fontId="12" fillId="0" borderId="0" xfId="7" applyNumberFormat="1" applyFont="1" applyFill="1" applyBorder="1" applyAlignment="1">
      <alignment horizontal="center" vertical="top"/>
    </xf>
    <xf numFmtId="168" fontId="12" fillId="0" borderId="0" xfId="7" applyNumberFormat="1" applyFont="1" applyFill="1" applyBorder="1" applyAlignment="1">
      <alignment horizontal="center" vertical="top"/>
    </xf>
    <xf numFmtId="167" fontId="12" fillId="0" borderId="0" xfId="7" applyNumberFormat="1" applyFont="1" applyFill="1" applyBorder="1" applyAlignment="1">
      <alignment horizontal="center" vertical="top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vertical="center"/>
    </xf>
    <xf numFmtId="167" fontId="6" fillId="0" borderId="0" xfId="9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Continuous" wrapText="1"/>
    </xf>
    <xf numFmtId="167" fontId="5" fillId="2" borderId="5" xfId="0" applyNumberFormat="1" applyFont="1" applyFill="1" applyBorder="1" applyAlignment="1">
      <alignment horizontal="centerContinuous" wrapText="1"/>
    </xf>
    <xf numFmtId="164" fontId="5" fillId="2" borderId="6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 wrapText="1"/>
    </xf>
    <xf numFmtId="167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164" fontId="5" fillId="2" borderId="8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7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/>
    </xf>
    <xf numFmtId="167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7" fontId="5" fillId="2" borderId="7" xfId="0" applyNumberFormat="1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7" fontId="6" fillId="2" borderId="10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7" fontId="6" fillId="2" borderId="9" xfId="0" applyNumberFormat="1" applyFont="1" applyFill="1" applyBorder="1" applyAlignment="1">
      <alignment horizontal="center"/>
    </xf>
    <xf numFmtId="167" fontId="6" fillId="2" borderId="11" xfId="0" applyNumberFormat="1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8" applyFont="1" applyFill="1" applyBorder="1" applyAlignment="1"/>
    <xf numFmtId="3" fontId="19" fillId="0" borderId="0" xfId="8" applyNumberFormat="1" applyFont="1" applyFill="1" applyBorder="1" applyAlignment="1">
      <alignment horizontal="center"/>
    </xf>
    <xf numFmtId="167" fontId="19" fillId="0" borderId="0" xfId="8" applyNumberFormat="1" applyFont="1" applyFill="1" applyBorder="1" applyAlignment="1">
      <alignment horizontal="center"/>
    </xf>
    <xf numFmtId="0" fontId="20" fillId="0" borderId="0" xfId="8" applyFont="1" applyFill="1" applyBorder="1"/>
    <xf numFmtId="0" fontId="20" fillId="0" borderId="0" xfId="8" applyFont="1" applyFill="1" applyBorder="1" applyAlignment="1">
      <alignment vertical="top"/>
    </xf>
    <xf numFmtId="164" fontId="20" fillId="0" borderId="0" xfId="3" applyNumberFormat="1" applyFont="1" applyFill="1" applyBorder="1" applyAlignment="1">
      <alignment horizontal="center" vertical="center"/>
    </xf>
    <xf numFmtId="41" fontId="20" fillId="0" borderId="0" xfId="5" applyNumberFormat="1" applyFont="1" applyFill="1" applyBorder="1" applyAlignment="1">
      <alignment vertical="center"/>
    </xf>
    <xf numFmtId="0" fontId="19" fillId="0" borderId="0" xfId="10" applyFont="1" applyFill="1" applyBorder="1" applyAlignment="1">
      <alignment horizontal="center"/>
    </xf>
    <xf numFmtId="0" fontId="20" fillId="0" borderId="0" xfId="10" applyFont="1" applyFill="1" applyBorder="1" applyAlignment="1">
      <alignment horizontal="centerContinuous"/>
    </xf>
    <xf numFmtId="164" fontId="19" fillId="0" borderId="0" xfId="10" applyNumberFormat="1" applyFont="1" applyFill="1" applyAlignment="1">
      <alignment horizontal="center"/>
    </xf>
    <xf numFmtId="167" fontId="19" fillId="0" borderId="0" xfId="10" applyNumberFormat="1" applyFont="1" applyFill="1" applyAlignment="1">
      <alignment horizontal="center"/>
    </xf>
    <xf numFmtId="164" fontId="19" fillId="0" borderId="0" xfId="10" applyNumberFormat="1" applyFont="1" applyFill="1" applyAlignment="1">
      <alignment horizontal="right"/>
    </xf>
    <xf numFmtId="37" fontId="19" fillId="0" borderId="0" xfId="10" applyNumberFormat="1" applyFont="1" applyFill="1" applyAlignment="1">
      <alignment horizontal="center"/>
    </xf>
    <xf numFmtId="167" fontId="19" fillId="0" borderId="0" xfId="10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20" fillId="0" borderId="0" xfId="10" applyFont="1" applyFill="1" applyBorder="1" applyAlignment="1">
      <alignment vertical="top"/>
    </xf>
    <xf numFmtId="0" fontId="19" fillId="0" borderId="0" xfId="10" applyFont="1" applyFill="1" applyBorder="1" applyAlignment="1">
      <alignment horizontal="center" vertical="top"/>
    </xf>
    <xf numFmtId="0" fontId="20" fillId="0" borderId="0" xfId="10" applyFont="1" applyFill="1" applyBorder="1" applyAlignment="1">
      <alignment horizontal="left" vertical="top"/>
    </xf>
    <xf numFmtId="0" fontId="20" fillId="0" borderId="0" xfId="10" applyFont="1" applyFill="1" applyBorder="1" applyAlignment="1">
      <alignment horizontal="right" vertical="top"/>
    </xf>
    <xf numFmtId="164" fontId="20" fillId="0" borderId="0" xfId="10" applyNumberFormat="1" applyFont="1" applyFill="1" applyBorder="1" applyAlignment="1">
      <alignment horizontal="center" vertical="top"/>
    </xf>
    <xf numFmtId="167" fontId="20" fillId="0" borderId="0" xfId="11" applyNumberFormat="1" applyFont="1" applyFill="1" applyBorder="1" applyAlignment="1">
      <alignment horizontal="center" vertical="top"/>
    </xf>
    <xf numFmtId="164" fontId="20" fillId="0" borderId="0" xfId="10" applyNumberFormat="1" applyFont="1" applyFill="1" applyBorder="1" applyAlignment="1">
      <alignment horizontal="right" vertical="top"/>
    </xf>
    <xf numFmtId="164" fontId="20" fillId="0" borderId="0" xfId="0" applyNumberFormat="1" applyFont="1"/>
    <xf numFmtId="37" fontId="20" fillId="0" borderId="0" xfId="10" applyNumberFormat="1" applyFont="1" applyFill="1" applyBorder="1" applyAlignment="1">
      <alignment horizontal="right" vertical="top"/>
    </xf>
    <xf numFmtId="167" fontId="20" fillId="0" borderId="0" xfId="10" applyNumberFormat="1" applyFont="1" applyFill="1" applyBorder="1" applyAlignment="1">
      <alignment horizontal="center" vertical="top"/>
    </xf>
    <xf numFmtId="164" fontId="20" fillId="0" borderId="0" xfId="12" applyNumberFormat="1" applyFont="1" applyFill="1" applyBorder="1" applyAlignment="1">
      <alignment horizontal="center" vertical="top"/>
    </xf>
    <xf numFmtId="0" fontId="20" fillId="0" borderId="0" xfId="11" applyFont="1" applyFill="1" applyBorder="1" applyAlignment="1">
      <alignment horizontal="left" vertical="top"/>
    </xf>
    <xf numFmtId="164" fontId="20" fillId="0" borderId="0" xfId="3" applyNumberFormat="1" applyFont="1" applyFill="1" applyAlignment="1">
      <alignment vertical="top"/>
    </xf>
    <xf numFmtId="0" fontId="20" fillId="0" borderId="0" xfId="3" applyFont="1" applyFill="1" applyAlignment="1">
      <alignment vertical="top"/>
    </xf>
    <xf numFmtId="0" fontId="20" fillId="0" borderId="0" xfId="8" applyFont="1" applyFill="1" applyBorder="1" applyAlignment="1">
      <alignment horizontal="centerContinuous"/>
    </xf>
    <xf numFmtId="164" fontId="22" fillId="0" borderId="0" xfId="8" applyNumberFormat="1" applyFont="1" applyFill="1" applyBorder="1" applyAlignment="1">
      <alignment horizontal="centerContinuous"/>
    </xf>
    <xf numFmtId="164" fontId="20" fillId="0" borderId="0" xfId="8" applyNumberFormat="1" applyFont="1" applyFill="1" applyBorder="1" applyAlignment="1">
      <alignment horizontal="centerContinuous"/>
    </xf>
    <xf numFmtId="3" fontId="20" fillId="0" borderId="0" xfId="8" applyNumberFormat="1" applyFont="1" applyFill="1" applyBorder="1" applyAlignment="1">
      <alignment horizontal="centerContinuous"/>
    </xf>
    <xf numFmtId="167" fontId="20" fillId="0" borderId="0" xfId="8" applyNumberFormat="1" applyFont="1" applyFill="1" applyBorder="1" applyAlignment="1">
      <alignment horizontal="centerContinuous"/>
    </xf>
    <xf numFmtId="0" fontId="21" fillId="0" borderId="7" xfId="8" applyFont="1" applyFill="1" applyBorder="1" applyAlignment="1">
      <alignment horizontal="centerContinuous"/>
    </xf>
    <xf numFmtId="164" fontId="21" fillId="2" borderId="4" xfId="8" applyNumberFormat="1" applyFont="1" applyFill="1" applyBorder="1" applyAlignment="1">
      <alignment horizontal="centerContinuous"/>
    </xf>
    <xf numFmtId="164" fontId="21" fillId="2" borderId="5" xfId="8" applyNumberFormat="1" applyFont="1" applyFill="1" applyBorder="1" applyAlignment="1">
      <alignment horizontal="centerContinuous"/>
    </xf>
    <xf numFmtId="164" fontId="21" fillId="2" borderId="6" xfId="8" applyNumberFormat="1" applyFont="1" applyFill="1" applyBorder="1" applyAlignment="1">
      <alignment horizontal="centerContinuous"/>
    </xf>
    <xf numFmtId="3" fontId="21" fillId="0" borderId="0" xfId="8" applyNumberFormat="1" applyFont="1" applyFill="1" applyBorder="1" applyAlignment="1"/>
    <xf numFmtId="167" fontId="21" fillId="0" borderId="0" xfId="8" applyNumberFormat="1" applyFont="1" applyFill="1" applyBorder="1" applyAlignment="1"/>
    <xf numFmtId="167" fontId="21" fillId="2" borderId="4" xfId="8" applyNumberFormat="1" applyFont="1" applyFill="1" applyBorder="1" applyAlignment="1">
      <alignment horizontal="centerContinuous"/>
    </xf>
    <xf numFmtId="167" fontId="21" fillId="2" borderId="6" xfId="8" applyNumberFormat="1" applyFont="1" applyFill="1" applyBorder="1" applyAlignment="1">
      <alignment horizontal="centerContinuous"/>
    </xf>
    <xf numFmtId="0" fontId="22" fillId="0" borderId="0" xfId="8" applyFont="1" applyFill="1" applyBorder="1"/>
    <xf numFmtId="0" fontId="19" fillId="0" borderId="7" xfId="8" applyFont="1" applyFill="1" applyBorder="1" applyAlignment="1">
      <alignment horizontal="center" wrapText="1"/>
    </xf>
    <xf numFmtId="3" fontId="19" fillId="0" borderId="0" xfId="8" applyNumberFormat="1" applyFont="1" applyFill="1" applyBorder="1" applyAlignment="1">
      <alignment horizontal="right"/>
    </xf>
    <xf numFmtId="0" fontId="19" fillId="0" borderId="7" xfId="8" applyFont="1" applyFill="1" applyBorder="1" applyAlignment="1"/>
    <xf numFmtId="0" fontId="19" fillId="2" borderId="1" xfId="8" applyFont="1" applyFill="1" applyBorder="1" applyAlignment="1">
      <alignment horizontal="center"/>
    </xf>
    <xf numFmtId="0" fontId="20" fillId="0" borderId="0" xfId="8" applyFont="1" applyFill="1" applyBorder="1" applyAlignment="1"/>
    <xf numFmtId="164" fontId="20" fillId="2" borderId="4" xfId="8" applyNumberFormat="1" applyFont="1" applyFill="1" applyBorder="1" applyAlignment="1">
      <alignment horizontal="center"/>
    </xf>
    <xf numFmtId="164" fontId="20" fillId="2" borderId="5" xfId="8" applyNumberFormat="1" applyFont="1" applyFill="1" applyBorder="1" applyAlignment="1">
      <alignment horizontal="center"/>
    </xf>
    <xf numFmtId="164" fontId="20" fillId="2" borderId="6" xfId="8" applyNumberFormat="1" applyFont="1" applyFill="1" applyBorder="1" applyAlignment="1">
      <alignment horizontal="left"/>
    </xf>
    <xf numFmtId="3" fontId="20" fillId="0" borderId="0" xfId="8" applyNumberFormat="1" applyFont="1" applyFill="1" applyBorder="1" applyAlignment="1">
      <alignment horizontal="left"/>
    </xf>
    <xf numFmtId="167" fontId="20" fillId="0" borderId="0" xfId="8" applyNumberFormat="1" applyFont="1" applyFill="1" applyBorder="1" applyAlignment="1">
      <alignment horizontal="left"/>
    </xf>
    <xf numFmtId="167" fontId="20" fillId="2" borderId="4" xfId="8" applyNumberFormat="1" applyFont="1" applyFill="1" applyBorder="1" applyAlignment="1">
      <alignment horizontal="center"/>
    </xf>
    <xf numFmtId="167" fontId="20" fillId="2" borderId="6" xfId="8" applyNumberFormat="1" applyFont="1" applyFill="1" applyBorder="1" applyAlignment="1">
      <alignment horizontal="center"/>
    </xf>
    <xf numFmtId="0" fontId="19" fillId="2" borderId="2" xfId="8" applyFont="1" applyFill="1" applyBorder="1" applyAlignment="1"/>
    <xf numFmtId="164" fontId="19" fillId="2" borderId="7" xfId="8" applyNumberFormat="1" applyFont="1" applyFill="1" applyBorder="1" applyAlignment="1">
      <alignment horizontal="center"/>
    </xf>
    <xf numFmtId="164" fontId="19" fillId="2" borderId="0" xfId="8" applyNumberFormat="1" applyFont="1" applyFill="1" applyBorder="1" applyAlignment="1">
      <alignment horizontal="center"/>
    </xf>
    <xf numFmtId="164" fontId="19" fillId="2" borderId="8" xfId="8" applyNumberFormat="1" applyFont="1" applyFill="1" applyBorder="1" applyAlignment="1">
      <alignment horizontal="center"/>
    </xf>
    <xf numFmtId="167" fontId="19" fillId="0" borderId="0" xfId="8" applyNumberFormat="1" applyFont="1" applyFill="1" applyBorder="1"/>
    <xf numFmtId="167" fontId="19" fillId="2" borderId="7" xfId="8" applyNumberFormat="1" applyFont="1" applyFill="1" applyBorder="1" applyAlignment="1">
      <alignment horizontal="center"/>
    </xf>
    <xf numFmtId="167" fontId="19" fillId="2" borderId="8" xfId="8" applyNumberFormat="1" applyFont="1" applyFill="1" applyBorder="1" applyAlignment="1">
      <alignment horizontal="center"/>
    </xf>
    <xf numFmtId="0" fontId="19" fillId="2" borderId="3" xfId="8" applyFont="1" applyFill="1" applyBorder="1" applyAlignment="1">
      <alignment horizontal="center"/>
    </xf>
    <xf numFmtId="164" fontId="20" fillId="2" borderId="9" xfId="8" applyNumberFormat="1" applyFont="1" applyFill="1" applyBorder="1" applyAlignment="1">
      <alignment horizontal="center"/>
    </xf>
    <xf numFmtId="164" fontId="20" fillId="2" borderId="10" xfId="8" applyNumberFormat="1" applyFont="1" applyFill="1" applyBorder="1" applyAlignment="1">
      <alignment horizontal="center"/>
    </xf>
    <xf numFmtId="164" fontId="20" fillId="2" borderId="11" xfId="8" applyNumberFormat="1" applyFont="1" applyFill="1" applyBorder="1" applyAlignment="1">
      <alignment horizontal="left"/>
    </xf>
    <xf numFmtId="167" fontId="20" fillId="2" borderId="9" xfId="8" applyNumberFormat="1" applyFont="1" applyFill="1" applyBorder="1" applyAlignment="1">
      <alignment horizontal="center"/>
    </xf>
    <xf numFmtId="167" fontId="20" fillId="2" borderId="11" xfId="8" applyNumberFormat="1" applyFont="1" applyFill="1" applyBorder="1" applyAlignment="1">
      <alignment horizontal="center"/>
    </xf>
    <xf numFmtId="0" fontId="23" fillId="0" borderId="0" xfId="8" applyFont="1" applyFill="1"/>
    <xf numFmtId="164" fontId="23" fillId="0" borderId="0" xfId="8" applyNumberFormat="1" applyFont="1" applyFill="1" applyBorder="1" applyAlignment="1">
      <alignment horizontal="center"/>
    </xf>
    <xf numFmtId="164" fontId="23" fillId="0" borderId="0" xfId="8" applyNumberFormat="1" applyFont="1" applyFill="1" applyBorder="1"/>
    <xf numFmtId="3" fontId="23" fillId="0" borderId="0" xfId="8" applyNumberFormat="1" applyFont="1" applyFill="1" applyBorder="1"/>
    <xf numFmtId="167" fontId="23" fillId="0" borderId="0" xfId="8" applyNumberFormat="1" applyFont="1" applyFill="1" applyBorder="1"/>
    <xf numFmtId="0" fontId="24" fillId="0" borderId="0" xfId="7" applyFont="1" applyBorder="1" applyAlignment="1">
      <alignment vertical="top"/>
    </xf>
    <xf numFmtId="164" fontId="20" fillId="0" borderId="0" xfId="5" applyNumberFormat="1" applyFont="1" applyFill="1" applyAlignment="1">
      <alignment horizontal="center" vertical="top"/>
    </xf>
    <xf numFmtId="164" fontId="20" fillId="0" borderId="0" xfId="5" applyNumberFormat="1" applyFont="1" applyFill="1" applyAlignment="1">
      <alignment vertical="top"/>
    </xf>
    <xf numFmtId="41" fontId="20" fillId="0" borderId="0" xfId="5" applyFont="1" applyFill="1" applyAlignment="1">
      <alignment vertical="top"/>
    </xf>
    <xf numFmtId="167" fontId="20" fillId="0" borderId="0" xfId="3" applyNumberFormat="1" applyFont="1" applyFill="1" applyAlignment="1">
      <alignment vertical="top"/>
    </xf>
    <xf numFmtId="167" fontId="20" fillId="0" borderId="0" xfId="1" applyNumberFormat="1" applyFont="1" applyFill="1" applyAlignment="1">
      <alignment vertical="top"/>
    </xf>
    <xf numFmtId="167" fontId="20" fillId="0" borderId="0" xfId="1" applyNumberFormat="1" applyFont="1" applyFill="1" applyBorder="1" applyAlignment="1">
      <alignment vertical="top"/>
    </xf>
    <xf numFmtId="164" fontId="23" fillId="0" borderId="0" xfId="7" applyNumberFormat="1" applyFont="1" applyBorder="1" applyAlignment="1">
      <alignment horizontal="center" vertical="top"/>
    </xf>
    <xf numFmtId="3" fontId="23" fillId="0" borderId="0" xfId="7" applyNumberFormat="1" applyFont="1" applyFill="1" applyBorder="1" applyAlignment="1">
      <alignment horizontal="center" vertical="top"/>
    </xf>
    <xf numFmtId="167" fontId="23" fillId="0" borderId="0" xfId="7" applyNumberFormat="1" applyFont="1" applyFill="1" applyBorder="1" applyAlignment="1">
      <alignment vertical="top"/>
    </xf>
    <xf numFmtId="0" fontId="23" fillId="0" borderId="0" xfId="7" applyFont="1" applyFill="1" applyBorder="1" applyAlignment="1">
      <alignment vertical="top"/>
    </xf>
    <xf numFmtId="0" fontId="24" fillId="0" borderId="0" xfId="2" applyFont="1" applyBorder="1" applyAlignment="1">
      <alignment horizontal="left" vertical="top"/>
    </xf>
    <xf numFmtId="164" fontId="20" fillId="0" borderId="0" xfId="5" applyNumberFormat="1" applyFont="1" applyAlignment="1">
      <alignment horizontal="center" vertical="top"/>
    </xf>
    <xf numFmtId="164" fontId="19" fillId="0" borderId="0" xfId="2" applyNumberFormat="1" applyFont="1" applyBorder="1" applyAlignment="1">
      <alignment horizontal="left" vertical="top"/>
    </xf>
    <xf numFmtId="167" fontId="23" fillId="0" borderId="0" xfId="8" applyNumberFormat="1" applyFont="1" applyFill="1" applyBorder="1" applyAlignment="1">
      <alignment vertical="top"/>
    </xf>
    <xf numFmtId="167" fontId="23" fillId="0" borderId="0" xfId="8" applyNumberFormat="1" applyFont="1" applyBorder="1" applyAlignment="1">
      <alignment vertical="top"/>
    </xf>
    <xf numFmtId="0" fontId="23" fillId="0" borderId="0" xfId="8" applyFont="1" applyBorder="1" applyAlignment="1">
      <alignment vertical="top"/>
    </xf>
    <xf numFmtId="0" fontId="20" fillId="0" borderId="0" xfId="0" applyFont="1" applyFill="1" applyBorder="1" applyAlignment="1">
      <alignment vertical="top"/>
    </xf>
    <xf numFmtId="41" fontId="20" fillId="0" borderId="0" xfId="5" applyFont="1" applyFill="1"/>
    <xf numFmtId="167" fontId="20" fillId="0" borderId="0" xfId="1" applyNumberFormat="1" applyFont="1" applyFill="1"/>
    <xf numFmtId="164" fontId="20" fillId="0" borderId="0" xfId="8" applyNumberFormat="1" applyFont="1" applyFill="1" applyBorder="1" applyAlignment="1">
      <alignment horizontal="center"/>
    </xf>
    <xf numFmtId="164" fontId="20" fillId="0" borderId="0" xfId="8" applyNumberFormat="1" applyFont="1" applyFill="1" applyBorder="1"/>
    <xf numFmtId="3" fontId="20" fillId="0" borderId="0" xfId="8" applyNumberFormat="1" applyFont="1" applyFill="1" applyBorder="1"/>
    <xf numFmtId="167" fontId="20" fillId="0" borderId="0" xfId="8" applyNumberFormat="1" applyFont="1" applyFill="1" applyBorder="1"/>
    <xf numFmtId="0" fontId="20" fillId="0" borderId="0" xfId="10" applyFont="1" applyFill="1" applyBorder="1"/>
    <xf numFmtId="0" fontId="20" fillId="0" borderId="0" xfId="10" applyFont="1" applyFill="1" applyBorder="1" applyAlignment="1">
      <alignment horizontal="right"/>
    </xf>
    <xf numFmtId="164" fontId="20" fillId="0" borderId="0" xfId="10" applyNumberFormat="1" applyFont="1" applyFill="1" applyBorder="1" applyAlignment="1">
      <alignment horizontal="center"/>
    </xf>
    <xf numFmtId="167" fontId="20" fillId="0" borderId="0" xfId="10" applyNumberFormat="1" applyFont="1" applyFill="1" applyBorder="1" applyAlignment="1">
      <alignment horizontal="center"/>
    </xf>
    <xf numFmtId="164" fontId="20" fillId="0" borderId="0" xfId="10" applyNumberFormat="1" applyFont="1" applyFill="1" applyBorder="1" applyAlignment="1">
      <alignment horizontal="right"/>
    </xf>
    <xf numFmtId="37" fontId="20" fillId="0" borderId="0" xfId="10" applyNumberFormat="1" applyFont="1" applyFill="1" applyBorder="1" applyAlignment="1">
      <alignment horizontal="center"/>
    </xf>
    <xf numFmtId="0" fontId="19" fillId="2" borderId="4" xfId="10" applyFont="1" applyFill="1" applyBorder="1" applyAlignment="1">
      <alignment horizontal="left"/>
    </xf>
    <xf numFmtId="164" fontId="21" fillId="2" borderId="4" xfId="10" applyNumberFormat="1" applyFont="1" applyFill="1" applyBorder="1" applyAlignment="1">
      <alignment horizontal="centerContinuous"/>
    </xf>
    <xf numFmtId="167" fontId="19" fillId="2" borderId="5" xfId="10" applyNumberFormat="1" applyFont="1" applyFill="1" applyBorder="1" applyAlignment="1">
      <alignment horizontal="centerContinuous"/>
    </xf>
    <xf numFmtId="164" fontId="19" fillId="2" borderId="6" xfId="10" applyNumberFormat="1" applyFont="1" applyFill="1" applyBorder="1" applyAlignment="1">
      <alignment horizontal="centerContinuous"/>
    </xf>
    <xf numFmtId="167" fontId="19" fillId="2" borderId="4" xfId="10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/>
    </xf>
    <xf numFmtId="164" fontId="20" fillId="0" borderId="0" xfId="10" applyNumberFormat="1" applyFont="1" applyFill="1" applyBorder="1" applyAlignment="1">
      <alignment vertical="top"/>
    </xf>
    <xf numFmtId="37" fontId="20" fillId="0" borderId="0" xfId="10" applyNumberFormat="1" applyFont="1" applyFill="1" applyBorder="1" applyAlignment="1">
      <alignment horizontal="center" vertical="top"/>
    </xf>
    <xf numFmtId="37" fontId="19" fillId="2" borderId="6" xfId="10" applyNumberFormat="1" applyFont="1" applyFill="1" applyBorder="1" applyAlignment="1">
      <alignment horizontal="left"/>
    </xf>
    <xf numFmtId="37" fontId="19" fillId="0" borderId="0" xfId="10" applyNumberFormat="1" applyFont="1" applyFill="1" applyBorder="1" applyAlignment="1">
      <alignment horizontal="left"/>
    </xf>
    <xf numFmtId="164" fontId="19" fillId="2" borderId="4" xfId="10" applyNumberFormat="1" applyFont="1" applyFill="1" applyBorder="1" applyAlignment="1">
      <alignment horizontal="center"/>
    </xf>
    <xf numFmtId="167" fontId="19" fillId="2" borderId="5" xfId="10" applyNumberFormat="1" applyFont="1" applyFill="1" applyBorder="1" applyAlignment="1">
      <alignment horizontal="center"/>
    </xf>
    <xf numFmtId="164" fontId="19" fillId="2" borderId="6" xfId="10" applyNumberFormat="1" applyFont="1" applyFill="1" applyBorder="1" applyAlignment="1"/>
    <xf numFmtId="164" fontId="19" fillId="0" borderId="0" xfId="10" applyNumberFormat="1" applyFont="1" applyFill="1" applyBorder="1" applyAlignment="1">
      <alignment horizontal="center"/>
    </xf>
    <xf numFmtId="37" fontId="19" fillId="0" borderId="0" xfId="10" applyNumberFormat="1" applyFont="1" applyFill="1" applyBorder="1" applyAlignment="1">
      <alignment horizontal="center"/>
    </xf>
    <xf numFmtId="0" fontId="19" fillId="0" borderId="0" xfId="10" applyFont="1" applyFill="1" applyBorder="1" applyAlignment="1">
      <alignment horizontal="left"/>
    </xf>
    <xf numFmtId="0" fontId="20" fillId="2" borderId="7" xfId="10" applyFont="1" applyFill="1" applyBorder="1" applyAlignment="1">
      <alignment horizontal="left"/>
    </xf>
    <xf numFmtId="0" fontId="20" fillId="2" borderId="8" xfId="10" applyFont="1" applyFill="1" applyBorder="1" applyAlignment="1">
      <alignment horizontal="left"/>
    </xf>
    <xf numFmtId="164" fontId="20" fillId="2" borderId="7" xfId="10" applyNumberFormat="1" applyFont="1" applyFill="1" applyBorder="1" applyAlignment="1">
      <alignment horizontal="center"/>
    </xf>
    <xf numFmtId="167" fontId="20" fillId="2" borderId="0" xfId="11" applyNumberFormat="1" applyFont="1" applyFill="1" applyBorder="1" applyAlignment="1">
      <alignment horizontal="center"/>
    </xf>
    <xf numFmtId="164" fontId="20" fillId="2" borderId="8" xfId="10" applyNumberFormat="1" applyFont="1" applyFill="1" applyBorder="1" applyAlignment="1">
      <alignment horizontal="center"/>
    </xf>
    <xf numFmtId="37" fontId="20" fillId="0" borderId="0" xfId="10" applyNumberFormat="1" applyFont="1" applyFill="1" applyBorder="1" applyAlignment="1">
      <alignment horizontal="right"/>
    </xf>
    <xf numFmtId="167" fontId="20" fillId="2" borderId="7" xfId="10" applyNumberFormat="1" applyFont="1" applyFill="1" applyBorder="1" applyAlignment="1">
      <alignment horizontal="center"/>
    </xf>
    <xf numFmtId="167" fontId="20" fillId="2" borderId="8" xfId="10" applyNumberFormat="1" applyFont="1" applyFill="1" applyBorder="1" applyAlignment="1">
      <alignment horizontal="center"/>
    </xf>
    <xf numFmtId="0" fontId="20" fillId="0" borderId="0" xfId="10" applyFont="1" applyFill="1" applyBorder="1" applyAlignment="1">
      <alignment horizontal="left"/>
    </xf>
    <xf numFmtId="0" fontId="19" fillId="2" borderId="7" xfId="11" applyFont="1" applyFill="1" applyBorder="1" applyAlignment="1">
      <alignment horizontal="left"/>
    </xf>
    <xf numFmtId="0" fontId="19" fillId="2" borderId="8" xfId="10" applyFont="1" applyFill="1" applyBorder="1" applyAlignment="1">
      <alignment horizontal="left"/>
    </xf>
    <xf numFmtId="0" fontId="19" fillId="0" borderId="0" xfId="10" applyFont="1" applyFill="1" applyBorder="1" applyAlignment="1">
      <alignment horizontal="right"/>
    </xf>
    <xf numFmtId="164" fontId="19" fillId="2" borderId="7" xfId="10" applyNumberFormat="1" applyFont="1" applyFill="1" applyBorder="1" applyAlignment="1">
      <alignment horizontal="center"/>
    </xf>
    <xf numFmtId="167" fontId="19" fillId="2" borderId="0" xfId="11" applyNumberFormat="1" applyFont="1" applyFill="1" applyBorder="1" applyAlignment="1">
      <alignment horizontal="center"/>
    </xf>
    <xf numFmtId="164" fontId="19" fillId="2" borderId="8" xfId="10" applyNumberFormat="1" applyFont="1" applyFill="1" applyBorder="1" applyAlignment="1">
      <alignment horizontal="center"/>
    </xf>
    <xf numFmtId="164" fontId="19" fillId="0" borderId="0" xfId="10" applyNumberFormat="1" applyFont="1" applyFill="1" applyBorder="1" applyAlignment="1">
      <alignment horizontal="right"/>
    </xf>
    <xf numFmtId="37" fontId="19" fillId="0" borderId="0" xfId="10" applyNumberFormat="1" applyFont="1" applyFill="1" applyBorder="1" applyAlignment="1">
      <alignment horizontal="right"/>
    </xf>
    <xf numFmtId="167" fontId="19" fillId="2" borderId="7" xfId="10" applyNumberFormat="1" applyFont="1" applyFill="1" applyBorder="1" applyAlignment="1">
      <alignment horizontal="center"/>
    </xf>
    <xf numFmtId="167" fontId="19" fillId="2" borderId="8" xfId="10" applyNumberFormat="1" applyFont="1" applyFill="1" applyBorder="1" applyAlignment="1">
      <alignment horizontal="center"/>
    </xf>
    <xf numFmtId="0" fontId="20" fillId="2" borderId="9" xfId="10" applyFont="1" applyFill="1" applyBorder="1" applyAlignment="1">
      <alignment horizontal="left"/>
    </xf>
    <xf numFmtId="37" fontId="20" fillId="2" borderId="11" xfId="10" applyNumberFormat="1" applyFont="1" applyFill="1" applyBorder="1" applyAlignment="1">
      <alignment horizontal="left"/>
    </xf>
    <xf numFmtId="37" fontId="20" fillId="0" borderId="0" xfId="10" applyNumberFormat="1" applyFont="1" applyFill="1" applyBorder="1" applyAlignment="1">
      <alignment horizontal="left"/>
    </xf>
    <xf numFmtId="164" fontId="20" fillId="2" borderId="9" xfId="10" applyNumberFormat="1" applyFont="1" applyFill="1" applyBorder="1" applyAlignment="1">
      <alignment horizontal="center"/>
    </xf>
    <xf numFmtId="167" fontId="20" fillId="2" borderId="10" xfId="10" applyNumberFormat="1" applyFont="1" applyFill="1" applyBorder="1" applyAlignment="1">
      <alignment horizontal="center"/>
    </xf>
    <xf numFmtId="164" fontId="20" fillId="2" borderId="11" xfId="10" applyNumberFormat="1" applyFont="1" applyFill="1" applyBorder="1" applyAlignment="1"/>
    <xf numFmtId="167" fontId="20" fillId="2" borderId="9" xfId="10" applyNumberFormat="1" applyFont="1" applyFill="1" applyBorder="1" applyAlignment="1">
      <alignment horizontal="center"/>
    </xf>
    <xf numFmtId="167" fontId="20" fillId="2" borderId="11" xfId="10" applyNumberFormat="1" applyFont="1" applyFill="1" applyBorder="1" applyAlignment="1">
      <alignment horizontal="center"/>
    </xf>
    <xf numFmtId="164" fontId="20" fillId="0" borderId="0" xfId="10" applyNumberFormat="1" applyFont="1" applyFill="1" applyBorder="1" applyAlignment="1"/>
    <xf numFmtId="164" fontId="20" fillId="0" borderId="0" xfId="0" applyNumberFormat="1" applyFont="1" applyFill="1" applyBorder="1" applyAlignment="1">
      <alignment vertical="top"/>
    </xf>
    <xf numFmtId="164" fontId="5" fillId="4" borderId="6" xfId="5" applyNumberFormat="1" applyFont="1" applyFill="1" applyBorder="1" applyAlignment="1">
      <alignment horizontal="center" vertical="top"/>
    </xf>
    <xf numFmtId="164" fontId="5" fillId="4" borderId="8" xfId="5" applyNumberFormat="1" applyFont="1" applyFill="1" applyBorder="1" applyAlignment="1">
      <alignment horizontal="center" vertical="top"/>
    </xf>
    <xf numFmtId="164" fontId="5" fillId="4" borderId="11" xfId="5" applyNumberFormat="1" applyFont="1" applyFill="1" applyBorder="1" applyAlignment="1">
      <alignment horizontal="center" vertical="top"/>
    </xf>
    <xf numFmtId="41" fontId="6" fillId="3" borderId="12" xfId="5" applyFont="1" applyFill="1" applyBorder="1" applyAlignment="1">
      <alignment horizontal="center" vertical="center"/>
    </xf>
    <xf numFmtId="164" fontId="6" fillId="0" borderId="12" xfId="3" applyNumberFormat="1" applyFont="1" applyFill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 wrapText="1"/>
    </xf>
    <xf numFmtId="164" fontId="6" fillId="0" borderId="12" xfId="5" applyNumberFormat="1" applyFont="1" applyFill="1" applyBorder="1" applyAlignment="1">
      <alignment horizontal="center" vertical="top"/>
    </xf>
    <xf numFmtId="164" fontId="6" fillId="0" borderId="12" xfId="5" applyNumberFormat="1" applyFont="1" applyFill="1" applyBorder="1" applyAlignment="1">
      <alignment vertical="top"/>
    </xf>
    <xf numFmtId="164" fontId="6" fillId="3" borderId="12" xfId="5" applyNumberFormat="1" applyFont="1" applyFill="1" applyBorder="1" applyAlignment="1">
      <alignment horizontal="center" vertical="top"/>
    </xf>
    <xf numFmtId="164" fontId="6" fillId="3" borderId="12" xfId="5" applyNumberFormat="1" applyFont="1" applyFill="1" applyBorder="1" applyAlignment="1">
      <alignment vertical="top"/>
    </xf>
    <xf numFmtId="164" fontId="6" fillId="3" borderId="12" xfId="0" applyNumberFormat="1" applyFont="1" applyFill="1" applyBorder="1" applyAlignment="1">
      <alignment horizontal="center" vertical="top"/>
    </xf>
    <xf numFmtId="164" fontId="6" fillId="0" borderId="12" xfId="0" applyNumberFormat="1" applyFont="1" applyFill="1" applyBorder="1" applyAlignment="1">
      <alignment vertical="top"/>
    </xf>
    <xf numFmtId="164" fontId="5" fillId="3" borderId="12" xfId="0" applyNumberFormat="1" applyFont="1" applyFill="1" applyBorder="1" applyAlignment="1">
      <alignment horizontal="center" vertical="top"/>
    </xf>
    <xf numFmtId="164" fontId="5" fillId="0" borderId="12" xfId="0" applyNumberFormat="1" applyFont="1" applyFill="1" applyBorder="1" applyAlignment="1">
      <alignment horizontal="center" vertical="top"/>
    </xf>
    <xf numFmtId="164" fontId="9" fillId="3" borderId="12" xfId="0" applyNumberFormat="1" applyFont="1" applyFill="1" applyBorder="1" applyAlignment="1">
      <alignment horizontal="center" vertical="top"/>
    </xf>
    <xf numFmtId="164" fontId="6" fillId="3" borderId="12" xfId="0" applyNumberFormat="1" applyFont="1" applyFill="1" applyBorder="1" applyAlignment="1">
      <alignment vertical="top"/>
    </xf>
    <xf numFmtId="164" fontId="6" fillId="0" borderId="12" xfId="0" applyNumberFormat="1" applyFont="1" applyFill="1" applyBorder="1" applyAlignment="1">
      <alignment horizontal="center" vertical="top"/>
    </xf>
    <xf numFmtId="164" fontId="5" fillId="3" borderId="12" xfId="0" applyNumberFormat="1" applyFont="1" applyFill="1" applyBorder="1" applyAlignment="1">
      <alignment vertical="top"/>
    </xf>
    <xf numFmtId="167" fontId="5" fillId="3" borderId="12" xfId="1" applyNumberFormat="1" applyFont="1" applyFill="1" applyBorder="1" applyAlignment="1">
      <alignment horizontal="center" vertical="top"/>
    </xf>
    <xf numFmtId="167" fontId="6" fillId="3" borderId="12" xfId="1" applyNumberFormat="1" applyFont="1" applyFill="1" applyBorder="1" applyAlignment="1">
      <alignment vertical="top"/>
    </xf>
    <xf numFmtId="167" fontId="6" fillId="3" borderId="12" xfId="0" applyNumberFormat="1" applyFont="1" applyFill="1" applyBorder="1" applyAlignment="1">
      <alignment horizontal="center" vertical="top"/>
    </xf>
    <xf numFmtId="167" fontId="5" fillId="3" borderId="12" xfId="1" applyNumberFormat="1" applyFont="1" applyFill="1" applyBorder="1" applyAlignment="1">
      <alignment vertical="top"/>
    </xf>
    <xf numFmtId="167" fontId="5" fillId="4" borderId="7" xfId="1" applyNumberFormat="1" applyFont="1" applyFill="1" applyBorder="1" applyAlignment="1">
      <alignment vertical="top"/>
    </xf>
    <xf numFmtId="167" fontId="5" fillId="4" borderId="8" xfId="1" applyNumberFormat="1" applyFont="1" applyFill="1" applyBorder="1" applyAlignment="1">
      <alignment vertical="top"/>
    </xf>
    <xf numFmtId="167" fontId="5" fillId="4" borderId="4" xfId="1" applyNumberFormat="1" applyFont="1" applyFill="1" applyBorder="1" applyAlignment="1">
      <alignment horizontal="centerContinuous" vertical="top"/>
    </xf>
    <xf numFmtId="167" fontId="5" fillId="4" borderId="6" xfId="1" applyNumberFormat="1" applyFont="1" applyFill="1" applyBorder="1" applyAlignment="1">
      <alignment horizontal="centerContinuous" vertical="top"/>
    </xf>
    <xf numFmtId="164" fontId="5" fillId="0" borderId="13" xfId="5" applyNumberFormat="1" applyFont="1" applyFill="1" applyBorder="1" applyAlignment="1">
      <alignment horizontal="center" vertical="top"/>
    </xf>
    <xf numFmtId="167" fontId="5" fillId="3" borderId="13" xfId="1" applyNumberFormat="1" applyFont="1" applyFill="1" applyBorder="1" applyAlignment="1">
      <alignment horizontal="center" vertical="top"/>
    </xf>
    <xf numFmtId="164" fontId="5" fillId="0" borderId="14" xfId="0" applyNumberFormat="1" applyFont="1" applyBorder="1" applyAlignment="1">
      <alignment horizontal="center" vertical="top"/>
    </xf>
    <xf numFmtId="164" fontId="5" fillId="0" borderId="14" xfId="0" applyNumberFormat="1" applyFont="1" applyBorder="1" applyAlignment="1">
      <alignment vertical="top"/>
    </xf>
    <xf numFmtId="167" fontId="5" fillId="3" borderId="14" xfId="1" applyNumberFormat="1" applyFont="1" applyFill="1" applyBorder="1" applyAlignment="1">
      <alignment horizontal="center" vertical="top"/>
    </xf>
    <xf numFmtId="167" fontId="6" fillId="4" borderId="4" xfId="0" applyNumberFormat="1" applyFont="1" applyFill="1" applyBorder="1" applyAlignment="1">
      <alignment horizontal="center" vertical="top"/>
    </xf>
    <xf numFmtId="167" fontId="6" fillId="4" borderId="6" xfId="0" applyNumberFormat="1" applyFont="1" applyFill="1" applyBorder="1" applyAlignment="1">
      <alignment horizontal="center" vertical="top"/>
    </xf>
    <xf numFmtId="0" fontId="6" fillId="0" borderId="13" xfId="3" applyFont="1" applyFill="1" applyBorder="1" applyAlignment="1">
      <alignment horizontal="left" vertical="center"/>
    </xf>
    <xf numFmtId="164" fontId="6" fillId="0" borderId="13" xfId="3" applyNumberFormat="1" applyFont="1" applyFill="1" applyBorder="1" applyAlignment="1">
      <alignment horizontal="center" vertical="center"/>
    </xf>
    <xf numFmtId="41" fontId="6" fillId="3" borderId="13" xfId="5" applyFont="1" applyFill="1" applyBorder="1" applyAlignment="1">
      <alignment horizontal="center" vertical="center"/>
    </xf>
    <xf numFmtId="167" fontId="6" fillId="0" borderId="13" xfId="1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164" fontId="6" fillId="0" borderId="14" xfId="3" applyNumberFormat="1" applyFont="1" applyFill="1" applyBorder="1" applyAlignment="1">
      <alignment horizontal="center" vertical="center"/>
    </xf>
    <xf numFmtId="41" fontId="6" fillId="3" borderId="14" xfId="5" applyFont="1" applyFill="1" applyBorder="1" applyAlignment="1">
      <alignment horizontal="center" vertical="center"/>
    </xf>
    <xf numFmtId="167" fontId="6" fillId="0" borderId="14" xfId="1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6" fontId="6" fillId="0" borderId="2" xfId="3" applyNumberFormat="1" applyFont="1" applyBorder="1" applyAlignment="1">
      <alignment horizontal="left" vertical="center" indent="1"/>
    </xf>
    <xf numFmtId="0" fontId="23" fillId="0" borderId="0" xfId="8" applyFont="1" applyFill="1" applyAlignment="1"/>
    <xf numFmtId="41" fontId="20" fillId="0" borderId="0" xfId="5" applyFont="1" applyFill="1" applyAlignment="1"/>
    <xf numFmtId="0" fontId="6" fillId="0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Border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20" fillId="0" borderId="0" xfId="8" applyFont="1" applyFill="1" applyBorder="1" applyAlignment="1">
      <alignment vertical="center" wrapText="1"/>
    </xf>
    <xf numFmtId="0" fontId="20" fillId="0" borderId="0" xfId="8" applyFont="1" applyFill="1" applyBorder="1" applyAlignment="1">
      <alignment vertical="center"/>
    </xf>
    <xf numFmtId="168" fontId="20" fillId="0" borderId="0" xfId="13" applyNumberFormat="1" applyFont="1" applyFill="1" applyBorder="1" applyAlignment="1">
      <alignment vertical="center"/>
    </xf>
    <xf numFmtId="167" fontId="20" fillId="0" borderId="0" xfId="8" applyNumberFormat="1" applyFont="1" applyFill="1" applyBorder="1" applyAlignment="1">
      <alignment vertical="center"/>
    </xf>
    <xf numFmtId="167" fontId="20" fillId="0" borderId="0" xfId="8" applyNumberFormat="1" applyFont="1" applyFill="1" applyBorder="1" applyAlignment="1">
      <alignment horizontal="center" vertical="center"/>
    </xf>
    <xf numFmtId="168" fontId="20" fillId="0" borderId="0" xfId="3" applyNumberFormat="1" applyFont="1" applyFill="1" applyBorder="1" applyAlignment="1">
      <alignment horizontal="center" vertical="center"/>
    </xf>
    <xf numFmtId="168" fontId="20" fillId="0" borderId="0" xfId="8" applyNumberFormat="1" applyFont="1" applyFill="1" applyBorder="1" applyAlignment="1">
      <alignment vertical="center"/>
    </xf>
    <xf numFmtId="0" fontId="19" fillId="0" borderId="0" xfId="0" applyFont="1" applyFill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166" fontId="2" fillId="0" borderId="0" xfId="3" applyNumberFormat="1" applyFont="1" applyFill="1" applyAlignment="1">
      <alignment horizontal="center" vertical="top"/>
    </xf>
    <xf numFmtId="166" fontId="2" fillId="0" borderId="0" xfId="3" applyNumberFormat="1" applyFont="1" applyAlignment="1">
      <alignment horizontal="center" vertical="top"/>
    </xf>
    <xf numFmtId="0" fontId="15" fillId="0" borderId="0" xfId="6" applyFont="1" applyBorder="1" applyAlignment="1">
      <alignment horizontal="center" vertical="top"/>
    </xf>
    <xf numFmtId="0" fontId="15" fillId="0" borderId="0" xfId="6" applyFont="1" applyAlignment="1">
      <alignment horizontal="center"/>
    </xf>
    <xf numFmtId="164" fontId="2" fillId="2" borderId="4" xfId="9" applyNumberFormat="1" applyFont="1" applyFill="1" applyBorder="1" applyAlignment="1">
      <alignment horizontal="center" vertical="top"/>
    </xf>
    <xf numFmtId="164" fontId="2" fillId="2" borderId="5" xfId="9" applyNumberFormat="1" applyFont="1" applyFill="1" applyBorder="1" applyAlignment="1">
      <alignment horizontal="center" vertical="top"/>
    </xf>
    <xf numFmtId="164" fontId="2" fillId="2" borderId="6" xfId="9" applyNumberFormat="1" applyFont="1" applyFill="1" applyBorder="1" applyAlignment="1">
      <alignment horizontal="center" vertical="top"/>
    </xf>
    <xf numFmtId="166" fontId="21" fillId="0" borderId="0" xfId="8" applyNumberFormat="1" applyFont="1" applyFill="1" applyBorder="1" applyAlignment="1">
      <alignment horizontal="center"/>
    </xf>
    <xf numFmtId="0" fontId="21" fillId="0" borderId="0" xfId="2" applyFont="1" applyFill="1" applyBorder="1" applyAlignment="1">
      <alignment horizontal="center" vertical="top"/>
    </xf>
    <xf numFmtId="166" fontId="21" fillId="0" borderId="0" xfId="3" applyNumberFormat="1" applyFont="1" applyFill="1" applyAlignment="1">
      <alignment horizontal="center" vertical="top"/>
    </xf>
    <xf numFmtId="0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166" fontId="21" fillId="0" borderId="0" xfId="10" applyNumberFormat="1" applyFont="1" applyFill="1" applyAlignment="1">
      <alignment horizontal="center"/>
    </xf>
    <xf numFmtId="0" fontId="19" fillId="0" borderId="0" xfId="0" applyFont="1" applyFill="1" applyAlignment="1">
      <alignment vertical="top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6" fillId="0" borderId="3" xfId="0" applyNumberFormat="1" applyFont="1" applyFill="1" applyBorder="1" applyAlignment="1">
      <alignment horizontal="center" vertical="center"/>
    </xf>
    <xf numFmtId="167" fontId="6" fillId="4" borderId="9" xfId="1" applyNumberFormat="1" applyFont="1" applyFill="1" applyBorder="1" applyAlignment="1">
      <alignment vertical="top"/>
    </xf>
    <xf numFmtId="167" fontId="6" fillId="4" borderId="11" xfId="1" applyNumberFormat="1" applyFont="1" applyFill="1" applyBorder="1" applyAlignment="1">
      <alignment vertical="top"/>
    </xf>
    <xf numFmtId="164" fontId="5" fillId="2" borderId="7" xfId="6" applyNumberFormat="1" applyFont="1" applyFill="1" applyBorder="1" applyAlignment="1">
      <alignment horizontal="center" wrapText="1"/>
    </xf>
    <xf numFmtId="164" fontId="5" fillId="2" borderId="0" xfId="6" applyNumberFormat="1" applyFont="1" applyFill="1" applyBorder="1" applyAlignment="1">
      <alignment horizontal="center" wrapText="1"/>
    </xf>
    <xf numFmtId="167" fontId="5" fillId="0" borderId="0" xfId="3" applyNumberFormat="1" applyFont="1" applyFill="1" applyAlignment="1">
      <alignment horizontal="center"/>
    </xf>
    <xf numFmtId="167" fontId="5" fillId="4" borderId="7" xfId="5" applyNumberFormat="1" applyFont="1" applyFill="1" applyBorder="1" applyAlignment="1">
      <alignment horizontal="center" wrapText="1"/>
    </xf>
    <xf numFmtId="167" fontId="5" fillId="4" borderId="8" xfId="1" applyNumberFormat="1" applyFont="1" applyFill="1" applyBorder="1" applyAlignment="1">
      <alignment horizontal="center" wrapText="1"/>
    </xf>
    <xf numFmtId="167" fontId="5" fillId="4" borderId="9" xfId="1" applyNumberFormat="1" applyFont="1" applyFill="1" applyBorder="1" applyAlignment="1">
      <alignment horizontal="center" vertical="top"/>
    </xf>
    <xf numFmtId="167" fontId="5" fillId="4" borderId="11" xfId="1" applyNumberFormat="1" applyFont="1" applyFill="1" applyBorder="1" applyAlignment="1">
      <alignment horizontal="center" vertical="top"/>
    </xf>
    <xf numFmtId="166" fontId="5" fillId="2" borderId="2" xfId="3" applyNumberFormat="1" applyFont="1" applyFill="1" applyBorder="1" applyAlignment="1">
      <alignment wrapText="1"/>
    </xf>
    <xf numFmtId="166" fontId="5" fillId="2" borderId="3" xfId="3" applyNumberFormat="1" applyFont="1" applyFill="1" applyBorder="1" applyAlignment="1">
      <alignment wrapText="1"/>
    </xf>
    <xf numFmtId="0" fontId="6" fillId="0" borderId="0" xfId="0" applyFont="1" applyAlignment="1">
      <alignment horizontal="left"/>
    </xf>
    <xf numFmtId="0" fontId="20" fillId="0" borderId="0" xfId="0" applyNumberFormat="1" applyFont="1"/>
    <xf numFmtId="169" fontId="20" fillId="0" borderId="0" xfId="0" applyNumberFormat="1" applyFont="1"/>
    <xf numFmtId="0" fontId="5" fillId="2" borderId="2" xfId="3" applyFont="1" applyFill="1" applyBorder="1" applyAlignment="1">
      <alignment horizontal="left" vertical="top" wrapText="1"/>
    </xf>
    <xf numFmtId="0" fontId="5" fillId="3" borderId="12" xfId="0" applyNumberFormat="1" applyFont="1" applyFill="1" applyBorder="1" applyAlignment="1">
      <alignment horizontal="right" vertical="top"/>
    </xf>
    <xf numFmtId="0" fontId="6" fillId="0" borderId="0" xfId="3" applyFont="1" applyFill="1" applyAlignment="1">
      <alignment vertical="center"/>
    </xf>
    <xf numFmtId="164" fontId="6" fillId="0" borderId="0" xfId="5" applyNumberFormat="1" applyFont="1" applyFill="1" applyAlignment="1">
      <alignment horizontal="center" vertical="center"/>
    </xf>
    <xf numFmtId="164" fontId="6" fillId="0" borderId="0" xfId="5" applyNumberFormat="1" applyFont="1" applyFill="1" applyAlignment="1">
      <alignment vertical="center"/>
    </xf>
    <xf numFmtId="167" fontId="6" fillId="0" borderId="0" xfId="3" applyNumberFormat="1" applyFont="1" applyFill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7" applyFont="1" applyFill="1" applyBorder="1" applyAlignment="1">
      <alignment vertical="center"/>
    </xf>
    <xf numFmtId="164" fontId="6" fillId="0" borderId="0" xfId="7" applyNumberFormat="1" applyFont="1" applyBorder="1" applyAlignment="1">
      <alignment horizontal="center" vertical="center"/>
    </xf>
    <xf numFmtId="167" fontId="6" fillId="0" borderId="0" xfId="7" applyNumberFormat="1" applyFont="1" applyFill="1" applyBorder="1" applyAlignment="1">
      <alignment vertical="center"/>
    </xf>
    <xf numFmtId="0" fontId="12" fillId="0" borderId="0" xfId="7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64" fontId="6" fillId="0" borderId="0" xfId="5" applyNumberFormat="1" applyFont="1" applyAlignment="1">
      <alignment horizontal="center" vertical="center"/>
    </xf>
    <xf numFmtId="164" fontId="5" fillId="0" borderId="0" xfId="2" applyNumberFormat="1" applyFont="1" applyBorder="1" applyAlignment="1">
      <alignment horizontal="left" vertical="center"/>
    </xf>
    <xf numFmtId="167" fontId="6" fillId="0" borderId="0" xfId="8" applyNumberFormat="1" applyFont="1" applyFill="1" applyBorder="1" applyAlignment="1">
      <alignment vertical="center"/>
    </xf>
    <xf numFmtId="0" fontId="12" fillId="0" borderId="0" xfId="8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5" fillId="2" borderId="1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164" fontId="9" fillId="2" borderId="7" xfId="6" applyNumberFormat="1" applyFont="1" applyFill="1" applyBorder="1" applyAlignment="1">
      <alignment horizontal="center" wrapText="1"/>
    </xf>
    <xf numFmtId="164" fontId="9" fillId="2" borderId="0" xfId="6" applyNumberFormat="1" applyFont="1" applyFill="1" applyBorder="1" applyAlignment="1">
      <alignment horizontal="center" wrapText="1"/>
    </xf>
    <xf numFmtId="41" fontId="14" fillId="0" borderId="0" xfId="5" applyFont="1" applyFill="1" applyBorder="1" applyAlignment="1">
      <alignment horizontal="center"/>
    </xf>
    <xf numFmtId="167" fontId="7" fillId="0" borderId="0" xfId="3" applyNumberFormat="1" applyFont="1" applyFill="1" applyBorder="1" applyAlignment="1">
      <alignment horizontal="center"/>
    </xf>
    <xf numFmtId="167" fontId="5" fillId="2" borderId="7" xfId="3" applyNumberFormat="1" applyFont="1" applyFill="1" applyBorder="1" applyAlignment="1">
      <alignment horizontal="center" wrapText="1"/>
    </xf>
    <xf numFmtId="167" fontId="5" fillId="2" borderId="8" xfId="3" applyNumberFormat="1" applyFont="1" applyFill="1" applyBorder="1" applyAlignment="1">
      <alignment horizontal="center" wrapText="1"/>
    </xf>
    <xf numFmtId="167" fontId="6" fillId="0" borderId="0" xfId="3" applyNumberFormat="1" applyFont="1" applyFill="1" applyBorder="1" applyAlignment="1">
      <alignment horizontal="center" vertical="top"/>
    </xf>
    <xf numFmtId="167" fontId="5" fillId="2" borderId="9" xfId="3" applyNumberFormat="1" applyFont="1" applyFill="1" applyBorder="1" applyAlignment="1">
      <alignment horizontal="center" vertical="top"/>
    </xf>
    <xf numFmtId="167" fontId="5" fillId="2" borderId="11" xfId="3" applyNumberFormat="1" applyFont="1" applyFill="1" applyBorder="1" applyAlignment="1">
      <alignment horizontal="center" vertical="top"/>
    </xf>
    <xf numFmtId="0" fontId="7" fillId="0" borderId="0" xfId="7" applyFont="1" applyBorder="1" applyAlignment="1">
      <alignment vertical="center"/>
    </xf>
    <xf numFmtId="167" fontId="6" fillId="0" borderId="0" xfId="1" applyNumberFormat="1" applyFont="1" applyFill="1" applyAlignment="1">
      <alignment vertical="center"/>
    </xf>
    <xf numFmtId="164" fontId="6" fillId="0" borderId="0" xfId="3" applyNumberFormat="1" applyFont="1" applyFill="1" applyAlignment="1">
      <alignment vertical="center"/>
    </xf>
    <xf numFmtId="164" fontId="12" fillId="0" borderId="0" xfId="7" applyNumberFormat="1" applyFont="1" applyBorder="1" applyAlignment="1">
      <alignment horizontal="center" vertical="center"/>
    </xf>
    <xf numFmtId="3" fontId="12" fillId="0" borderId="0" xfId="7" applyNumberFormat="1" applyFont="1" applyFill="1" applyBorder="1" applyAlignment="1">
      <alignment horizontal="center" vertical="center"/>
    </xf>
    <xf numFmtId="167" fontId="12" fillId="0" borderId="0" xfId="7" applyNumberFormat="1" applyFont="1" applyFill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41" fontId="6" fillId="0" borderId="0" xfId="5" applyFont="1" applyFill="1" applyAlignment="1">
      <alignment vertical="center"/>
    </xf>
    <xf numFmtId="167" fontId="12" fillId="0" borderId="0" xfId="8" applyNumberFormat="1" applyFont="1" applyFill="1" applyBorder="1" applyAlignment="1">
      <alignment vertical="center"/>
    </xf>
    <xf numFmtId="167" fontId="12" fillId="0" borderId="0" xfId="8" applyNumberFormat="1" applyFont="1" applyBorder="1" applyAlignment="1">
      <alignment vertical="center"/>
    </xf>
    <xf numFmtId="0" fontId="12" fillId="0" borderId="0" xfId="8" applyFont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7" fontId="9" fillId="0" borderId="0" xfId="6" applyNumberFormat="1" applyFont="1" applyFill="1" applyBorder="1" applyAlignment="1">
      <alignment horizontal="center"/>
    </xf>
    <xf numFmtId="167" fontId="9" fillId="2" borderId="7" xfId="6" applyNumberFormat="1" applyFont="1" applyFill="1" applyBorder="1" applyAlignment="1">
      <alignment horizontal="center" wrapText="1"/>
    </xf>
    <xf numFmtId="167" fontId="9" fillId="2" borderId="8" xfId="6" applyNumberFormat="1" applyFont="1" applyFill="1" applyBorder="1" applyAlignment="1">
      <alignment horizontal="center" wrapText="1"/>
    </xf>
    <xf numFmtId="167" fontId="9" fillId="0" borderId="0" xfId="6" applyNumberFormat="1" applyFont="1" applyFill="1" applyBorder="1" applyAlignment="1">
      <alignment horizontal="center" vertical="top"/>
    </xf>
    <xf numFmtId="167" fontId="9" fillId="2" borderId="9" xfId="6" applyNumberFormat="1" applyFont="1" applyFill="1" applyBorder="1" applyAlignment="1">
      <alignment horizontal="center" vertical="top"/>
    </xf>
    <xf numFmtId="167" fontId="9" fillId="2" borderId="11" xfId="6" applyNumberFormat="1" applyFont="1" applyFill="1" applyBorder="1" applyAlignment="1">
      <alignment horizontal="center" vertical="top"/>
    </xf>
    <xf numFmtId="0" fontId="9" fillId="2" borderId="1" xfId="6" applyFont="1" applyFill="1" applyBorder="1" applyAlignment="1">
      <alignment horizontal="left" vertical="center"/>
    </xf>
    <xf numFmtId="0" fontId="9" fillId="2" borderId="2" xfId="6" applyFont="1" applyFill="1" applyBorder="1" applyAlignment="1">
      <alignment horizontal="left" vertical="center"/>
    </xf>
    <xf numFmtId="0" fontId="9" fillId="2" borderId="3" xfId="6" applyFont="1" applyFill="1" applyBorder="1" applyAlignment="1">
      <alignment horizontal="left" vertical="center"/>
    </xf>
    <xf numFmtId="0" fontId="9" fillId="2" borderId="1" xfId="6" applyFont="1" applyFill="1" applyBorder="1" applyAlignment="1">
      <alignment horizontal="left" vertical="center" wrapText="1"/>
    </xf>
    <xf numFmtId="0" fontId="9" fillId="2" borderId="2" xfId="6" applyFont="1" applyFill="1" applyBorder="1" applyAlignment="1">
      <alignment horizontal="left" vertical="center" wrapText="1"/>
    </xf>
    <xf numFmtId="0" fontId="9" fillId="2" borderId="3" xfId="6" applyFont="1" applyFill="1" applyBorder="1" applyAlignment="1">
      <alignment horizontal="left" vertical="center" wrapText="1"/>
    </xf>
    <xf numFmtId="167" fontId="9" fillId="2" borderId="9" xfId="6" applyNumberFormat="1" applyFont="1" applyFill="1" applyBorder="1" applyAlignment="1">
      <alignment horizontal="center"/>
    </xf>
    <xf numFmtId="167" fontId="9" fillId="2" borderId="11" xfId="6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3" fontId="9" fillId="0" borderId="2" xfId="6" applyNumberFormat="1" applyFont="1" applyFill="1" applyBorder="1" applyAlignment="1">
      <alignment horizontal="center"/>
    </xf>
    <xf numFmtId="167" fontId="6" fillId="0" borderId="0" xfId="9" applyNumberFormat="1" applyFont="1" applyFill="1" applyBorder="1" applyAlignment="1">
      <alignment horizontal="center"/>
    </xf>
    <xf numFmtId="3" fontId="5" fillId="0" borderId="2" xfId="5" applyNumberFormat="1" applyFont="1" applyFill="1" applyBorder="1" applyAlignment="1">
      <alignment horizontal="center" vertical="top"/>
    </xf>
    <xf numFmtId="167" fontId="6" fillId="0" borderId="0" xfId="9" applyNumberFormat="1" applyFont="1" applyFill="1" applyBorder="1" applyAlignment="1">
      <alignment horizontal="center" vertical="top"/>
    </xf>
    <xf numFmtId="167" fontId="5" fillId="2" borderId="9" xfId="1" applyNumberFormat="1" applyFont="1" applyFill="1" applyBorder="1" applyAlignment="1">
      <alignment horizontal="center" vertical="top"/>
    </xf>
    <xf numFmtId="167" fontId="5" fillId="2" borderId="11" xfId="1" applyNumberFormat="1" applyFont="1" applyFill="1" applyBorder="1" applyAlignment="1">
      <alignment horizontal="center" vertical="top"/>
    </xf>
    <xf numFmtId="164" fontId="19" fillId="2" borderId="7" xfId="6" applyNumberFormat="1" applyFont="1" applyFill="1" applyBorder="1" applyAlignment="1">
      <alignment horizontal="center" wrapText="1"/>
    </xf>
    <xf numFmtId="164" fontId="19" fillId="2" borderId="0" xfId="8" applyNumberFormat="1" applyFont="1" applyFill="1" applyBorder="1" applyAlignment="1">
      <alignment horizontal="center" wrapText="1"/>
    </xf>
    <xf numFmtId="164" fontId="19" fillId="2" borderId="8" xfId="6" applyNumberFormat="1" applyFont="1" applyFill="1" applyBorder="1" applyAlignment="1">
      <alignment horizontal="center"/>
    </xf>
    <xf numFmtId="167" fontId="19" fillId="2" borderId="7" xfId="8" applyNumberFormat="1" applyFont="1" applyFill="1" applyBorder="1" applyAlignment="1">
      <alignment horizontal="center" wrapText="1"/>
    </xf>
    <xf numFmtId="167" fontId="19" fillId="2" borderId="8" xfId="8" applyNumberFormat="1" applyFont="1" applyFill="1" applyBorder="1" applyAlignment="1">
      <alignment horizontal="center" wrapText="1"/>
    </xf>
    <xf numFmtId="164" fontId="19" fillId="2" borderId="9" xfId="8" applyNumberFormat="1" applyFont="1" applyFill="1" applyBorder="1" applyAlignment="1">
      <alignment horizontal="center"/>
    </xf>
    <xf numFmtId="164" fontId="19" fillId="2" borderId="10" xfId="8" applyNumberFormat="1" applyFont="1" applyFill="1" applyBorder="1" applyAlignment="1">
      <alignment horizontal="center"/>
    </xf>
    <xf numFmtId="164" fontId="19" fillId="2" borderId="11" xfId="5" applyNumberFormat="1" applyFont="1" applyFill="1" applyBorder="1" applyAlignment="1">
      <alignment horizontal="center" vertical="top"/>
    </xf>
    <xf numFmtId="167" fontId="19" fillId="2" borderId="9" xfId="8" applyNumberFormat="1" applyFont="1" applyFill="1" applyBorder="1" applyAlignment="1">
      <alignment horizontal="center"/>
    </xf>
    <xf numFmtId="167" fontId="19" fillId="2" borderId="11" xfId="8" applyNumberFormat="1" applyFont="1" applyFill="1" applyBorder="1" applyAlignment="1">
      <alignment horizontal="center"/>
    </xf>
    <xf numFmtId="0" fontId="19" fillId="2" borderId="1" xfId="8" applyFont="1" applyFill="1" applyBorder="1" applyAlignment="1">
      <alignment horizontal="left" vertical="center"/>
    </xf>
    <xf numFmtId="0" fontId="19" fillId="2" borderId="2" xfId="8" applyFont="1" applyFill="1" applyBorder="1" applyAlignment="1">
      <alignment horizontal="left" vertical="center"/>
    </xf>
    <xf numFmtId="0" fontId="19" fillId="2" borderId="3" xfId="8" applyFont="1" applyFill="1" applyBorder="1" applyAlignment="1">
      <alignment horizontal="left" vertical="center"/>
    </xf>
    <xf numFmtId="0" fontId="20" fillId="0" borderId="0" xfId="8" applyFont="1" applyFill="1" applyBorder="1" applyAlignment="1">
      <alignment horizontal="left" vertical="center"/>
    </xf>
    <xf numFmtId="0" fontId="20" fillId="0" borderId="0" xfId="3" applyFont="1" applyFill="1" applyAlignment="1">
      <alignment vertical="center"/>
    </xf>
    <xf numFmtId="167" fontId="19" fillId="2" borderId="0" xfId="10" applyNumberFormat="1" applyFont="1" applyFill="1" applyBorder="1" applyAlignment="1">
      <alignment horizontal="center" wrapText="1"/>
    </xf>
    <xf numFmtId="164" fontId="19" fillId="2" borderId="8" xfId="10" applyNumberFormat="1" applyFont="1" applyFill="1" applyBorder="1" applyAlignment="1">
      <alignment horizontal="center" wrapText="1"/>
    </xf>
    <xf numFmtId="167" fontId="19" fillId="2" borderId="7" xfId="11" applyNumberFormat="1" applyFont="1" applyFill="1" applyBorder="1" applyAlignment="1">
      <alignment horizontal="center" wrapText="1"/>
    </xf>
    <xf numFmtId="164" fontId="19" fillId="2" borderId="9" xfId="10" applyNumberFormat="1" applyFont="1" applyFill="1" applyBorder="1" applyAlignment="1">
      <alignment horizontal="center"/>
    </xf>
    <xf numFmtId="167" fontId="19" fillId="2" borderId="10" xfId="10" applyNumberFormat="1" applyFont="1" applyFill="1" applyBorder="1" applyAlignment="1">
      <alignment horizontal="center"/>
    </xf>
    <xf numFmtId="164" fontId="19" fillId="2" borderId="11" xfId="10" applyNumberFormat="1" applyFont="1" applyFill="1" applyBorder="1" applyAlignment="1">
      <alignment horizontal="center"/>
    </xf>
    <xf numFmtId="167" fontId="19" fillId="2" borderId="9" xfId="10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/>
    </xf>
    <xf numFmtId="0" fontId="19" fillId="2" borderId="4" xfId="10" applyFont="1" applyFill="1" applyBorder="1" applyAlignment="1">
      <alignment horizontal="left" vertical="center" wrapText="1"/>
    </xf>
    <xf numFmtId="0" fontId="19" fillId="2" borderId="6" xfId="10" applyFont="1" applyFill="1" applyBorder="1" applyAlignment="1">
      <alignment horizontal="left" vertical="center" wrapText="1"/>
    </xf>
    <xf numFmtId="0" fontId="19" fillId="2" borderId="7" xfId="10" applyFont="1" applyFill="1" applyBorder="1" applyAlignment="1">
      <alignment horizontal="left" vertical="center" wrapText="1"/>
    </xf>
    <xf numFmtId="0" fontId="19" fillId="2" borderId="8" xfId="10" applyFont="1" applyFill="1" applyBorder="1" applyAlignment="1">
      <alignment horizontal="left" vertical="center" wrapText="1"/>
    </xf>
    <xf numFmtId="0" fontId="19" fillId="2" borderId="9" xfId="10" applyFont="1" applyFill="1" applyBorder="1" applyAlignment="1">
      <alignment horizontal="left" vertical="center" wrapText="1"/>
    </xf>
    <xf numFmtId="0" fontId="19" fillId="2" borderId="11" xfId="10" applyFont="1" applyFill="1" applyBorder="1" applyAlignment="1">
      <alignment horizontal="left" vertical="center" wrapText="1"/>
    </xf>
    <xf numFmtId="167" fontId="9" fillId="2" borderId="0" xfId="6" applyNumberFormat="1" applyFont="1" applyFill="1" applyBorder="1" applyAlignment="1">
      <alignment horizontal="center" wrapText="1"/>
    </xf>
    <xf numFmtId="164" fontId="5" fillId="2" borderId="8" xfId="0" applyNumberFormat="1" applyFont="1" applyFill="1" applyBorder="1" applyAlignment="1">
      <alignment horizontal="center"/>
    </xf>
    <xf numFmtId="167" fontId="5" fillId="2" borderId="7" xfId="0" applyNumberFormat="1" applyFont="1" applyFill="1" applyBorder="1" applyAlignment="1">
      <alignment horizontal="center" wrapText="1"/>
    </xf>
    <xf numFmtId="167" fontId="5" fillId="2" borderId="8" xfId="0" applyNumberFormat="1" applyFont="1" applyFill="1" applyBorder="1" applyAlignment="1">
      <alignment horizontal="center" wrapText="1"/>
    </xf>
    <xf numFmtId="164" fontId="5" fillId="2" borderId="9" xfId="0" applyNumberFormat="1" applyFont="1" applyFill="1" applyBorder="1" applyAlignment="1">
      <alignment horizontal="center"/>
    </xf>
    <xf numFmtId="167" fontId="5" fillId="2" borderId="10" xfId="5" applyNumberFormat="1" applyFont="1" applyFill="1" applyBorder="1" applyAlignment="1">
      <alignment horizontal="center" vertical="top"/>
    </xf>
    <xf numFmtId="164" fontId="5" fillId="2" borderId="11" xfId="0" applyNumberFormat="1" applyFont="1" applyFill="1" applyBorder="1" applyAlignment="1">
      <alignment horizontal="center"/>
    </xf>
    <xf numFmtId="167" fontId="5" fillId="2" borderId="9" xfId="0" applyNumberFormat="1" applyFont="1" applyFill="1" applyBorder="1" applyAlignment="1">
      <alignment horizontal="center"/>
    </xf>
    <xf numFmtId="167" fontId="5" fillId="2" borderId="11" xfId="0" applyNumberFormat="1" applyFont="1" applyFill="1" applyBorder="1" applyAlignment="1">
      <alignment horizontal="center"/>
    </xf>
    <xf numFmtId="9" fontId="6" fillId="0" borderId="0" xfId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</cellXfs>
  <cellStyles count="14">
    <cellStyle name="Comma" xfId="13" builtinId="3"/>
    <cellStyle name="Comma [0]_SGTHEMES_SUR_Y3" xfId="5"/>
    <cellStyle name="Normal" xfId="0" builtinId="0"/>
    <cellStyle name="Normal_AREA_final2" xfId="9"/>
    <cellStyle name="Normal_DFAWARD" xfId="4"/>
    <cellStyle name="Normal_INSTITUTION_print4i_1999" xfId="7"/>
    <cellStyle name="Normal_S2CMEXP" xfId="11"/>
    <cellStyle name="Normal_S2CMLNG" xfId="12"/>
    <cellStyle name="Normal_S2CMTL" xfId="8"/>
    <cellStyle name="Normal_S2CMTYPE" xfId="10"/>
    <cellStyle name="Normal_S2DISC" xfId="6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1" sqref="C1"/>
    </sheetView>
  </sheetViews>
  <sheetFormatPr defaultRowHeight="15" x14ac:dyDescent="0.3"/>
  <cols>
    <col min="1" max="1" width="14.28515625" style="21" customWidth="1"/>
    <col min="2" max="2" width="1.42578125" style="18" customWidth="1"/>
    <col min="3" max="3" width="128.85546875" style="19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540" t="s">
        <v>232</v>
      </c>
      <c r="B2" s="540"/>
      <c r="C2" s="540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4" customFormat="1" ht="22.5" customHeight="1" x14ac:dyDescent="0.3">
      <c r="A5" s="529">
        <v>1</v>
      </c>
      <c r="B5" s="13"/>
      <c r="C5" s="530" t="s">
        <v>3</v>
      </c>
    </row>
    <row r="6" spans="1:4" s="14" customFormat="1" ht="22.5" customHeight="1" x14ac:dyDescent="0.3">
      <c r="A6" s="525">
        <v>2</v>
      </c>
      <c r="B6" s="13"/>
      <c r="C6" s="15" t="s">
        <v>4</v>
      </c>
    </row>
    <row r="7" spans="1:4" s="14" customFormat="1" ht="22.5" customHeight="1" x14ac:dyDescent="0.3">
      <c r="A7" s="525">
        <v>3</v>
      </c>
      <c r="B7" s="13"/>
      <c r="C7" s="15" t="s">
        <v>5</v>
      </c>
    </row>
    <row r="8" spans="1:4" s="14" customFormat="1" ht="22.5" customHeight="1" x14ac:dyDescent="0.3">
      <c r="A8" s="525">
        <v>4</v>
      </c>
      <c r="B8" s="13"/>
      <c r="C8" s="15" t="s">
        <v>6</v>
      </c>
    </row>
    <row r="9" spans="1:4" s="14" customFormat="1" ht="22.5" customHeight="1" x14ac:dyDescent="0.3">
      <c r="A9" s="525">
        <v>5</v>
      </c>
      <c r="B9" s="13"/>
      <c r="C9" s="15" t="s">
        <v>7</v>
      </c>
    </row>
    <row r="10" spans="1:4" s="14" customFormat="1" ht="22.5" customHeight="1" x14ac:dyDescent="0.3">
      <c r="A10" s="525">
        <v>6</v>
      </c>
      <c r="B10" s="13"/>
      <c r="C10" s="15" t="s">
        <v>8</v>
      </c>
    </row>
    <row r="11" spans="1:4" s="14" customFormat="1" ht="22.5" customHeight="1" x14ac:dyDescent="0.3">
      <c r="A11" s="525">
        <v>7</v>
      </c>
      <c r="B11" s="13"/>
      <c r="C11" s="526" t="s">
        <v>220</v>
      </c>
    </row>
    <row r="12" spans="1:4" s="14" customFormat="1" ht="22.5" customHeight="1" x14ac:dyDescent="0.3">
      <c r="A12" s="558">
        <v>8</v>
      </c>
      <c r="B12" s="13"/>
      <c r="C12" s="16" t="s">
        <v>9</v>
      </c>
    </row>
    <row r="13" spans="1:4" x14ac:dyDescent="0.3">
      <c r="A13" s="17"/>
    </row>
    <row r="14" spans="1:4" x14ac:dyDescent="0.3">
      <c r="A14" s="67" t="s">
        <v>233</v>
      </c>
      <c r="B14" s="20"/>
    </row>
    <row r="15" spans="1:4" x14ac:dyDescent="0.3">
      <c r="C15" s="531"/>
    </row>
    <row r="16" spans="1:4" x14ac:dyDescent="0.3">
      <c r="C16" s="531"/>
    </row>
    <row r="17" spans="3:3" x14ac:dyDescent="0.3">
      <c r="C17" s="531"/>
    </row>
    <row r="18" spans="3:3" x14ac:dyDescent="0.3">
      <c r="C18" s="531"/>
    </row>
    <row r="19" spans="3:3" x14ac:dyDescent="0.3">
      <c r="C19" s="531"/>
    </row>
    <row r="20" spans="3:3" x14ac:dyDescent="0.3">
      <c r="C20" s="531"/>
    </row>
    <row r="21" spans="3:3" x14ac:dyDescent="0.3">
      <c r="C21" s="531"/>
    </row>
    <row r="22" spans="3:3" x14ac:dyDescent="0.3">
      <c r="C22" s="531"/>
    </row>
    <row r="23" spans="3:3" x14ac:dyDescent="0.3">
      <c r="C23" s="531"/>
    </row>
    <row r="24" spans="3:3" x14ac:dyDescent="0.3">
      <c r="C24" s="531"/>
    </row>
  </sheetData>
  <mergeCells count="1">
    <mergeCell ref="A2:C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zoomScaleNormal="100" workbookViewId="0">
      <selection sqref="A1:H1"/>
    </sheetView>
  </sheetViews>
  <sheetFormatPr defaultRowHeight="16.5" x14ac:dyDescent="0.3"/>
  <cols>
    <col min="1" max="1" width="52" style="23" customWidth="1"/>
    <col min="2" max="2" width="1.42578125" style="23" customWidth="1"/>
    <col min="3" max="5" width="14.28515625" style="41" customWidth="1"/>
    <col min="6" max="6" width="1.42578125" style="43" customWidth="1"/>
    <col min="7" max="7" width="16.5703125" style="38" bestFit="1" customWidth="1"/>
    <col min="8" max="8" width="20.85546875" style="38" bestFit="1" customWidth="1"/>
    <col min="14" max="240" width="9.140625" style="39"/>
    <col min="241" max="241" width="41.28515625" style="39" customWidth="1"/>
    <col min="242" max="242" width="1.42578125" style="39" customWidth="1"/>
    <col min="243" max="245" width="14.28515625" style="39" customWidth="1"/>
    <col min="246" max="246" width="1.42578125" style="39" customWidth="1"/>
    <col min="247" max="249" width="14.28515625" style="39" customWidth="1"/>
    <col min="250" max="250" width="1.42578125" style="39" customWidth="1"/>
    <col min="251" max="251" width="16.5703125" style="39" bestFit="1" customWidth="1"/>
    <col min="252" max="252" width="20.85546875" style="39" bestFit="1" customWidth="1"/>
    <col min="253" max="253" width="22.140625" style="39" customWidth="1"/>
    <col min="254" max="254" width="9.28515625" style="39" bestFit="1" customWidth="1"/>
    <col min="255" max="255" width="12.85546875" style="39" bestFit="1" customWidth="1"/>
    <col min="256" max="256" width="10.85546875" style="39" bestFit="1" customWidth="1"/>
    <col min="257" max="258" width="9.28515625" style="39" bestFit="1" customWidth="1"/>
    <col min="259" max="259" width="11.85546875" style="39" bestFit="1" customWidth="1"/>
    <col min="260" max="496" width="9.140625" style="39"/>
    <col min="497" max="497" width="41.28515625" style="39" customWidth="1"/>
    <col min="498" max="498" width="1.42578125" style="39" customWidth="1"/>
    <col min="499" max="501" width="14.28515625" style="39" customWidth="1"/>
    <col min="502" max="502" width="1.42578125" style="39" customWidth="1"/>
    <col min="503" max="505" width="14.28515625" style="39" customWidth="1"/>
    <col min="506" max="506" width="1.42578125" style="39" customWidth="1"/>
    <col min="507" max="507" width="16.5703125" style="39" bestFit="1" customWidth="1"/>
    <col min="508" max="508" width="20.85546875" style="39" bestFit="1" customWidth="1"/>
    <col min="509" max="509" width="22.140625" style="39" customWidth="1"/>
    <col min="510" max="510" width="9.28515625" style="39" bestFit="1" customWidth="1"/>
    <col min="511" max="511" width="12.85546875" style="39" bestFit="1" customWidth="1"/>
    <col min="512" max="512" width="10.85546875" style="39" bestFit="1" customWidth="1"/>
    <col min="513" max="514" width="9.28515625" style="39" bestFit="1" customWidth="1"/>
    <col min="515" max="515" width="11.85546875" style="39" bestFit="1" customWidth="1"/>
    <col min="516" max="752" width="9.140625" style="39"/>
    <col min="753" max="753" width="41.28515625" style="39" customWidth="1"/>
    <col min="754" max="754" width="1.42578125" style="39" customWidth="1"/>
    <col min="755" max="757" width="14.28515625" style="39" customWidth="1"/>
    <col min="758" max="758" width="1.42578125" style="39" customWidth="1"/>
    <col min="759" max="761" width="14.28515625" style="39" customWidth="1"/>
    <col min="762" max="762" width="1.42578125" style="39" customWidth="1"/>
    <col min="763" max="763" width="16.5703125" style="39" bestFit="1" customWidth="1"/>
    <col min="764" max="764" width="20.85546875" style="39" bestFit="1" customWidth="1"/>
    <col min="765" max="765" width="22.140625" style="39" customWidth="1"/>
    <col min="766" max="766" width="9.28515625" style="39" bestFit="1" customWidth="1"/>
    <col min="767" max="767" width="12.85546875" style="39" bestFit="1" customWidth="1"/>
    <col min="768" max="768" width="10.85546875" style="39" bestFit="1" customWidth="1"/>
    <col min="769" max="770" width="9.28515625" style="39" bestFit="1" customWidth="1"/>
    <col min="771" max="771" width="11.85546875" style="39" bestFit="1" customWidth="1"/>
    <col min="772" max="1008" width="9.140625" style="39"/>
    <col min="1009" max="1009" width="41.28515625" style="39" customWidth="1"/>
    <col min="1010" max="1010" width="1.42578125" style="39" customWidth="1"/>
    <col min="1011" max="1013" width="14.28515625" style="39" customWidth="1"/>
    <col min="1014" max="1014" width="1.42578125" style="39" customWidth="1"/>
    <col min="1015" max="1017" width="14.28515625" style="39" customWidth="1"/>
    <col min="1018" max="1018" width="1.42578125" style="39" customWidth="1"/>
    <col min="1019" max="1019" width="16.5703125" style="39" bestFit="1" customWidth="1"/>
    <col min="1020" max="1020" width="20.85546875" style="39" bestFit="1" customWidth="1"/>
    <col min="1021" max="1021" width="22.140625" style="39" customWidth="1"/>
    <col min="1022" max="1022" width="9.28515625" style="39" bestFit="1" customWidth="1"/>
    <col min="1023" max="1023" width="12.85546875" style="39" bestFit="1" customWidth="1"/>
    <col min="1024" max="1024" width="10.85546875" style="39" bestFit="1" customWidth="1"/>
    <col min="1025" max="1026" width="9.28515625" style="39" bestFit="1" customWidth="1"/>
    <col min="1027" max="1027" width="11.85546875" style="39" bestFit="1" customWidth="1"/>
    <col min="1028" max="1264" width="9.140625" style="39"/>
    <col min="1265" max="1265" width="41.28515625" style="39" customWidth="1"/>
    <col min="1266" max="1266" width="1.42578125" style="39" customWidth="1"/>
    <col min="1267" max="1269" width="14.28515625" style="39" customWidth="1"/>
    <col min="1270" max="1270" width="1.42578125" style="39" customWidth="1"/>
    <col min="1271" max="1273" width="14.28515625" style="39" customWidth="1"/>
    <col min="1274" max="1274" width="1.42578125" style="39" customWidth="1"/>
    <col min="1275" max="1275" width="16.5703125" style="39" bestFit="1" customWidth="1"/>
    <col min="1276" max="1276" width="20.85546875" style="39" bestFit="1" customWidth="1"/>
    <col min="1277" max="1277" width="22.140625" style="39" customWidth="1"/>
    <col min="1278" max="1278" width="9.28515625" style="39" bestFit="1" customWidth="1"/>
    <col min="1279" max="1279" width="12.85546875" style="39" bestFit="1" customWidth="1"/>
    <col min="1280" max="1280" width="10.85546875" style="39" bestFit="1" customWidth="1"/>
    <col min="1281" max="1282" width="9.28515625" style="39" bestFit="1" customWidth="1"/>
    <col min="1283" max="1283" width="11.85546875" style="39" bestFit="1" customWidth="1"/>
    <col min="1284" max="1520" width="9.140625" style="39"/>
    <col min="1521" max="1521" width="41.28515625" style="39" customWidth="1"/>
    <col min="1522" max="1522" width="1.42578125" style="39" customWidth="1"/>
    <col min="1523" max="1525" width="14.28515625" style="39" customWidth="1"/>
    <col min="1526" max="1526" width="1.42578125" style="39" customWidth="1"/>
    <col min="1527" max="1529" width="14.28515625" style="39" customWidth="1"/>
    <col min="1530" max="1530" width="1.42578125" style="39" customWidth="1"/>
    <col min="1531" max="1531" width="16.5703125" style="39" bestFit="1" customWidth="1"/>
    <col min="1532" max="1532" width="20.85546875" style="39" bestFit="1" customWidth="1"/>
    <col min="1533" max="1533" width="22.140625" style="39" customWidth="1"/>
    <col min="1534" max="1534" width="9.28515625" style="39" bestFit="1" customWidth="1"/>
    <col min="1535" max="1535" width="12.85546875" style="39" bestFit="1" customWidth="1"/>
    <col min="1536" max="1536" width="10.85546875" style="39" bestFit="1" customWidth="1"/>
    <col min="1537" max="1538" width="9.28515625" style="39" bestFit="1" customWidth="1"/>
    <col min="1539" max="1539" width="11.85546875" style="39" bestFit="1" customWidth="1"/>
    <col min="1540" max="1776" width="9.140625" style="39"/>
    <col min="1777" max="1777" width="41.28515625" style="39" customWidth="1"/>
    <col min="1778" max="1778" width="1.42578125" style="39" customWidth="1"/>
    <col min="1779" max="1781" width="14.28515625" style="39" customWidth="1"/>
    <col min="1782" max="1782" width="1.42578125" style="39" customWidth="1"/>
    <col min="1783" max="1785" width="14.28515625" style="39" customWidth="1"/>
    <col min="1786" max="1786" width="1.42578125" style="39" customWidth="1"/>
    <col min="1787" max="1787" width="16.5703125" style="39" bestFit="1" customWidth="1"/>
    <col min="1788" max="1788" width="20.85546875" style="39" bestFit="1" customWidth="1"/>
    <col min="1789" max="1789" width="22.140625" style="39" customWidth="1"/>
    <col min="1790" max="1790" width="9.28515625" style="39" bestFit="1" customWidth="1"/>
    <col min="1791" max="1791" width="12.85546875" style="39" bestFit="1" customWidth="1"/>
    <col min="1792" max="1792" width="10.85546875" style="39" bestFit="1" customWidth="1"/>
    <col min="1793" max="1794" width="9.28515625" style="39" bestFit="1" customWidth="1"/>
    <col min="1795" max="1795" width="11.85546875" style="39" bestFit="1" customWidth="1"/>
    <col min="1796" max="2032" width="9.140625" style="39"/>
    <col min="2033" max="2033" width="41.28515625" style="39" customWidth="1"/>
    <col min="2034" max="2034" width="1.42578125" style="39" customWidth="1"/>
    <col min="2035" max="2037" width="14.28515625" style="39" customWidth="1"/>
    <col min="2038" max="2038" width="1.42578125" style="39" customWidth="1"/>
    <col min="2039" max="2041" width="14.28515625" style="39" customWidth="1"/>
    <col min="2042" max="2042" width="1.42578125" style="39" customWidth="1"/>
    <col min="2043" max="2043" width="16.5703125" style="39" bestFit="1" customWidth="1"/>
    <col min="2044" max="2044" width="20.85546875" style="39" bestFit="1" customWidth="1"/>
    <col min="2045" max="2045" width="22.140625" style="39" customWidth="1"/>
    <col min="2046" max="2046" width="9.28515625" style="39" bestFit="1" customWidth="1"/>
    <col min="2047" max="2047" width="12.85546875" style="39" bestFit="1" customWidth="1"/>
    <col min="2048" max="2048" width="10.85546875" style="39" bestFit="1" customWidth="1"/>
    <col min="2049" max="2050" width="9.28515625" style="39" bestFit="1" customWidth="1"/>
    <col min="2051" max="2051" width="11.85546875" style="39" bestFit="1" customWidth="1"/>
    <col min="2052" max="2288" width="9.140625" style="39"/>
    <col min="2289" max="2289" width="41.28515625" style="39" customWidth="1"/>
    <col min="2290" max="2290" width="1.42578125" style="39" customWidth="1"/>
    <col min="2291" max="2293" width="14.28515625" style="39" customWidth="1"/>
    <col min="2294" max="2294" width="1.42578125" style="39" customWidth="1"/>
    <col min="2295" max="2297" width="14.28515625" style="39" customWidth="1"/>
    <col min="2298" max="2298" width="1.42578125" style="39" customWidth="1"/>
    <col min="2299" max="2299" width="16.5703125" style="39" bestFit="1" customWidth="1"/>
    <col min="2300" max="2300" width="20.85546875" style="39" bestFit="1" customWidth="1"/>
    <col min="2301" max="2301" width="22.140625" style="39" customWidth="1"/>
    <col min="2302" max="2302" width="9.28515625" style="39" bestFit="1" customWidth="1"/>
    <col min="2303" max="2303" width="12.85546875" style="39" bestFit="1" customWidth="1"/>
    <col min="2304" max="2304" width="10.85546875" style="39" bestFit="1" customWidth="1"/>
    <col min="2305" max="2306" width="9.28515625" style="39" bestFit="1" customWidth="1"/>
    <col min="2307" max="2307" width="11.85546875" style="39" bestFit="1" customWidth="1"/>
    <col min="2308" max="2544" width="9.140625" style="39"/>
    <col min="2545" max="2545" width="41.28515625" style="39" customWidth="1"/>
    <col min="2546" max="2546" width="1.42578125" style="39" customWidth="1"/>
    <col min="2547" max="2549" width="14.28515625" style="39" customWidth="1"/>
    <col min="2550" max="2550" width="1.42578125" style="39" customWidth="1"/>
    <col min="2551" max="2553" width="14.28515625" style="39" customWidth="1"/>
    <col min="2554" max="2554" width="1.42578125" style="39" customWidth="1"/>
    <col min="2555" max="2555" width="16.5703125" style="39" bestFit="1" customWidth="1"/>
    <col min="2556" max="2556" width="20.85546875" style="39" bestFit="1" customWidth="1"/>
    <col min="2557" max="2557" width="22.140625" style="39" customWidth="1"/>
    <col min="2558" max="2558" width="9.28515625" style="39" bestFit="1" customWidth="1"/>
    <col min="2559" max="2559" width="12.85546875" style="39" bestFit="1" customWidth="1"/>
    <col min="2560" max="2560" width="10.85546875" style="39" bestFit="1" customWidth="1"/>
    <col min="2561" max="2562" width="9.28515625" style="39" bestFit="1" customWidth="1"/>
    <col min="2563" max="2563" width="11.85546875" style="39" bestFit="1" customWidth="1"/>
    <col min="2564" max="2800" width="9.140625" style="39"/>
    <col min="2801" max="2801" width="41.28515625" style="39" customWidth="1"/>
    <col min="2802" max="2802" width="1.42578125" style="39" customWidth="1"/>
    <col min="2803" max="2805" width="14.28515625" style="39" customWidth="1"/>
    <col min="2806" max="2806" width="1.42578125" style="39" customWidth="1"/>
    <col min="2807" max="2809" width="14.28515625" style="39" customWidth="1"/>
    <col min="2810" max="2810" width="1.42578125" style="39" customWidth="1"/>
    <col min="2811" max="2811" width="16.5703125" style="39" bestFit="1" customWidth="1"/>
    <col min="2812" max="2812" width="20.85546875" style="39" bestFit="1" customWidth="1"/>
    <col min="2813" max="2813" width="22.140625" style="39" customWidth="1"/>
    <col min="2814" max="2814" width="9.28515625" style="39" bestFit="1" customWidth="1"/>
    <col min="2815" max="2815" width="12.85546875" style="39" bestFit="1" customWidth="1"/>
    <col min="2816" max="2816" width="10.85546875" style="39" bestFit="1" customWidth="1"/>
    <col min="2817" max="2818" width="9.28515625" style="39" bestFit="1" customWidth="1"/>
    <col min="2819" max="2819" width="11.85546875" style="39" bestFit="1" customWidth="1"/>
    <col min="2820" max="3056" width="9.140625" style="39"/>
    <col min="3057" max="3057" width="41.28515625" style="39" customWidth="1"/>
    <col min="3058" max="3058" width="1.42578125" style="39" customWidth="1"/>
    <col min="3059" max="3061" width="14.28515625" style="39" customWidth="1"/>
    <col min="3062" max="3062" width="1.42578125" style="39" customWidth="1"/>
    <col min="3063" max="3065" width="14.28515625" style="39" customWidth="1"/>
    <col min="3066" max="3066" width="1.42578125" style="39" customWidth="1"/>
    <col min="3067" max="3067" width="16.5703125" style="39" bestFit="1" customWidth="1"/>
    <col min="3068" max="3068" width="20.85546875" style="39" bestFit="1" customWidth="1"/>
    <col min="3069" max="3069" width="22.140625" style="39" customWidth="1"/>
    <col min="3070" max="3070" width="9.28515625" style="39" bestFit="1" customWidth="1"/>
    <col min="3071" max="3071" width="12.85546875" style="39" bestFit="1" customWidth="1"/>
    <col min="3072" max="3072" width="10.85546875" style="39" bestFit="1" customWidth="1"/>
    <col min="3073" max="3074" width="9.28515625" style="39" bestFit="1" customWidth="1"/>
    <col min="3075" max="3075" width="11.85546875" style="39" bestFit="1" customWidth="1"/>
    <col min="3076" max="3312" width="9.140625" style="39"/>
    <col min="3313" max="3313" width="41.28515625" style="39" customWidth="1"/>
    <col min="3314" max="3314" width="1.42578125" style="39" customWidth="1"/>
    <col min="3315" max="3317" width="14.28515625" style="39" customWidth="1"/>
    <col min="3318" max="3318" width="1.42578125" style="39" customWidth="1"/>
    <col min="3319" max="3321" width="14.28515625" style="39" customWidth="1"/>
    <col min="3322" max="3322" width="1.42578125" style="39" customWidth="1"/>
    <col min="3323" max="3323" width="16.5703125" style="39" bestFit="1" customWidth="1"/>
    <col min="3324" max="3324" width="20.85546875" style="39" bestFit="1" customWidth="1"/>
    <col min="3325" max="3325" width="22.140625" style="39" customWidth="1"/>
    <col min="3326" max="3326" width="9.28515625" style="39" bestFit="1" customWidth="1"/>
    <col min="3327" max="3327" width="12.85546875" style="39" bestFit="1" customWidth="1"/>
    <col min="3328" max="3328" width="10.85546875" style="39" bestFit="1" customWidth="1"/>
    <col min="3329" max="3330" width="9.28515625" style="39" bestFit="1" customWidth="1"/>
    <col min="3331" max="3331" width="11.85546875" style="39" bestFit="1" customWidth="1"/>
    <col min="3332" max="3568" width="9.140625" style="39"/>
    <col min="3569" max="3569" width="41.28515625" style="39" customWidth="1"/>
    <col min="3570" max="3570" width="1.42578125" style="39" customWidth="1"/>
    <col min="3571" max="3573" width="14.28515625" style="39" customWidth="1"/>
    <col min="3574" max="3574" width="1.42578125" style="39" customWidth="1"/>
    <col min="3575" max="3577" width="14.28515625" style="39" customWidth="1"/>
    <col min="3578" max="3578" width="1.42578125" style="39" customWidth="1"/>
    <col min="3579" max="3579" width="16.5703125" style="39" bestFit="1" customWidth="1"/>
    <col min="3580" max="3580" width="20.85546875" style="39" bestFit="1" customWidth="1"/>
    <col min="3581" max="3581" width="22.140625" style="39" customWidth="1"/>
    <col min="3582" max="3582" width="9.28515625" style="39" bestFit="1" customWidth="1"/>
    <col min="3583" max="3583" width="12.85546875" style="39" bestFit="1" customWidth="1"/>
    <col min="3584" max="3584" width="10.85546875" style="39" bestFit="1" customWidth="1"/>
    <col min="3585" max="3586" width="9.28515625" style="39" bestFit="1" customWidth="1"/>
    <col min="3587" max="3587" width="11.85546875" style="39" bestFit="1" customWidth="1"/>
    <col min="3588" max="3824" width="9.140625" style="39"/>
    <col min="3825" max="3825" width="41.28515625" style="39" customWidth="1"/>
    <col min="3826" max="3826" width="1.42578125" style="39" customWidth="1"/>
    <col min="3827" max="3829" width="14.28515625" style="39" customWidth="1"/>
    <col min="3830" max="3830" width="1.42578125" style="39" customWidth="1"/>
    <col min="3831" max="3833" width="14.28515625" style="39" customWidth="1"/>
    <col min="3834" max="3834" width="1.42578125" style="39" customWidth="1"/>
    <col min="3835" max="3835" width="16.5703125" style="39" bestFit="1" customWidth="1"/>
    <col min="3836" max="3836" width="20.85546875" style="39" bestFit="1" customWidth="1"/>
    <col min="3837" max="3837" width="22.140625" style="39" customWidth="1"/>
    <col min="3838" max="3838" width="9.28515625" style="39" bestFit="1" customWidth="1"/>
    <col min="3839" max="3839" width="12.85546875" style="39" bestFit="1" customWidth="1"/>
    <col min="3840" max="3840" width="10.85546875" style="39" bestFit="1" customWidth="1"/>
    <col min="3841" max="3842" width="9.28515625" style="39" bestFit="1" customWidth="1"/>
    <col min="3843" max="3843" width="11.85546875" style="39" bestFit="1" customWidth="1"/>
    <col min="3844" max="4080" width="9.140625" style="39"/>
    <col min="4081" max="4081" width="41.28515625" style="39" customWidth="1"/>
    <col min="4082" max="4082" width="1.42578125" style="39" customWidth="1"/>
    <col min="4083" max="4085" width="14.28515625" style="39" customWidth="1"/>
    <col min="4086" max="4086" width="1.42578125" style="39" customWidth="1"/>
    <col min="4087" max="4089" width="14.28515625" style="39" customWidth="1"/>
    <col min="4090" max="4090" width="1.42578125" style="39" customWidth="1"/>
    <col min="4091" max="4091" width="16.5703125" style="39" bestFit="1" customWidth="1"/>
    <col min="4092" max="4092" width="20.85546875" style="39" bestFit="1" customWidth="1"/>
    <col min="4093" max="4093" width="22.140625" style="39" customWidth="1"/>
    <col min="4094" max="4094" width="9.28515625" style="39" bestFit="1" customWidth="1"/>
    <col min="4095" max="4095" width="12.85546875" style="39" bestFit="1" customWidth="1"/>
    <col min="4096" max="4096" width="10.85546875" style="39" bestFit="1" customWidth="1"/>
    <col min="4097" max="4098" width="9.28515625" style="39" bestFit="1" customWidth="1"/>
    <col min="4099" max="4099" width="11.85546875" style="39" bestFit="1" customWidth="1"/>
    <col min="4100" max="4336" width="9.140625" style="39"/>
    <col min="4337" max="4337" width="41.28515625" style="39" customWidth="1"/>
    <col min="4338" max="4338" width="1.42578125" style="39" customWidth="1"/>
    <col min="4339" max="4341" width="14.28515625" style="39" customWidth="1"/>
    <col min="4342" max="4342" width="1.42578125" style="39" customWidth="1"/>
    <col min="4343" max="4345" width="14.28515625" style="39" customWidth="1"/>
    <col min="4346" max="4346" width="1.42578125" style="39" customWidth="1"/>
    <col min="4347" max="4347" width="16.5703125" style="39" bestFit="1" customWidth="1"/>
    <col min="4348" max="4348" width="20.85546875" style="39" bestFit="1" customWidth="1"/>
    <col min="4349" max="4349" width="22.140625" style="39" customWidth="1"/>
    <col min="4350" max="4350" width="9.28515625" style="39" bestFit="1" customWidth="1"/>
    <col min="4351" max="4351" width="12.85546875" style="39" bestFit="1" customWidth="1"/>
    <col min="4352" max="4352" width="10.85546875" style="39" bestFit="1" customWidth="1"/>
    <col min="4353" max="4354" width="9.28515625" style="39" bestFit="1" customWidth="1"/>
    <col min="4355" max="4355" width="11.85546875" style="39" bestFit="1" customWidth="1"/>
    <col min="4356" max="4592" width="9.140625" style="39"/>
    <col min="4593" max="4593" width="41.28515625" style="39" customWidth="1"/>
    <col min="4594" max="4594" width="1.42578125" style="39" customWidth="1"/>
    <col min="4595" max="4597" width="14.28515625" style="39" customWidth="1"/>
    <col min="4598" max="4598" width="1.42578125" style="39" customWidth="1"/>
    <col min="4599" max="4601" width="14.28515625" style="39" customWidth="1"/>
    <col min="4602" max="4602" width="1.42578125" style="39" customWidth="1"/>
    <col min="4603" max="4603" width="16.5703125" style="39" bestFit="1" customWidth="1"/>
    <col min="4604" max="4604" width="20.85546875" style="39" bestFit="1" customWidth="1"/>
    <col min="4605" max="4605" width="22.140625" style="39" customWidth="1"/>
    <col min="4606" max="4606" width="9.28515625" style="39" bestFit="1" customWidth="1"/>
    <col min="4607" max="4607" width="12.85546875" style="39" bestFit="1" customWidth="1"/>
    <col min="4608" max="4608" width="10.85546875" style="39" bestFit="1" customWidth="1"/>
    <col min="4609" max="4610" width="9.28515625" style="39" bestFit="1" customWidth="1"/>
    <col min="4611" max="4611" width="11.85546875" style="39" bestFit="1" customWidth="1"/>
    <col min="4612" max="4848" width="9.140625" style="39"/>
    <col min="4849" max="4849" width="41.28515625" style="39" customWidth="1"/>
    <col min="4850" max="4850" width="1.42578125" style="39" customWidth="1"/>
    <col min="4851" max="4853" width="14.28515625" style="39" customWidth="1"/>
    <col min="4854" max="4854" width="1.42578125" style="39" customWidth="1"/>
    <col min="4855" max="4857" width="14.28515625" style="39" customWidth="1"/>
    <col min="4858" max="4858" width="1.42578125" style="39" customWidth="1"/>
    <col min="4859" max="4859" width="16.5703125" style="39" bestFit="1" customWidth="1"/>
    <col min="4860" max="4860" width="20.85546875" style="39" bestFit="1" customWidth="1"/>
    <col min="4861" max="4861" width="22.140625" style="39" customWidth="1"/>
    <col min="4862" max="4862" width="9.28515625" style="39" bestFit="1" customWidth="1"/>
    <col min="4863" max="4863" width="12.85546875" style="39" bestFit="1" customWidth="1"/>
    <col min="4864" max="4864" width="10.85546875" style="39" bestFit="1" customWidth="1"/>
    <col min="4865" max="4866" width="9.28515625" style="39" bestFit="1" customWidth="1"/>
    <col min="4867" max="4867" width="11.85546875" style="39" bestFit="1" customWidth="1"/>
    <col min="4868" max="5104" width="9.140625" style="39"/>
    <col min="5105" max="5105" width="41.28515625" style="39" customWidth="1"/>
    <col min="5106" max="5106" width="1.42578125" style="39" customWidth="1"/>
    <col min="5107" max="5109" width="14.28515625" style="39" customWidth="1"/>
    <col min="5110" max="5110" width="1.42578125" style="39" customWidth="1"/>
    <col min="5111" max="5113" width="14.28515625" style="39" customWidth="1"/>
    <col min="5114" max="5114" width="1.42578125" style="39" customWidth="1"/>
    <col min="5115" max="5115" width="16.5703125" style="39" bestFit="1" customWidth="1"/>
    <col min="5116" max="5116" width="20.85546875" style="39" bestFit="1" customWidth="1"/>
    <col min="5117" max="5117" width="22.140625" style="39" customWidth="1"/>
    <col min="5118" max="5118" width="9.28515625" style="39" bestFit="1" customWidth="1"/>
    <col min="5119" max="5119" width="12.85546875" style="39" bestFit="1" customWidth="1"/>
    <col min="5120" max="5120" width="10.85546875" style="39" bestFit="1" customWidth="1"/>
    <col min="5121" max="5122" width="9.28515625" style="39" bestFit="1" customWidth="1"/>
    <col min="5123" max="5123" width="11.85546875" style="39" bestFit="1" customWidth="1"/>
    <col min="5124" max="5360" width="9.140625" style="39"/>
    <col min="5361" max="5361" width="41.28515625" style="39" customWidth="1"/>
    <col min="5362" max="5362" width="1.42578125" style="39" customWidth="1"/>
    <col min="5363" max="5365" width="14.28515625" style="39" customWidth="1"/>
    <col min="5366" max="5366" width="1.42578125" style="39" customWidth="1"/>
    <col min="5367" max="5369" width="14.28515625" style="39" customWidth="1"/>
    <col min="5370" max="5370" width="1.42578125" style="39" customWidth="1"/>
    <col min="5371" max="5371" width="16.5703125" style="39" bestFit="1" customWidth="1"/>
    <col min="5372" max="5372" width="20.85546875" style="39" bestFit="1" customWidth="1"/>
    <col min="5373" max="5373" width="22.140625" style="39" customWidth="1"/>
    <col min="5374" max="5374" width="9.28515625" style="39" bestFit="1" customWidth="1"/>
    <col min="5375" max="5375" width="12.85546875" style="39" bestFit="1" customWidth="1"/>
    <col min="5376" max="5376" width="10.85546875" style="39" bestFit="1" customWidth="1"/>
    <col min="5377" max="5378" width="9.28515625" style="39" bestFit="1" customWidth="1"/>
    <col min="5379" max="5379" width="11.85546875" style="39" bestFit="1" customWidth="1"/>
    <col min="5380" max="5616" width="9.140625" style="39"/>
    <col min="5617" max="5617" width="41.28515625" style="39" customWidth="1"/>
    <col min="5618" max="5618" width="1.42578125" style="39" customWidth="1"/>
    <col min="5619" max="5621" width="14.28515625" style="39" customWidth="1"/>
    <col min="5622" max="5622" width="1.42578125" style="39" customWidth="1"/>
    <col min="5623" max="5625" width="14.28515625" style="39" customWidth="1"/>
    <col min="5626" max="5626" width="1.42578125" style="39" customWidth="1"/>
    <col min="5627" max="5627" width="16.5703125" style="39" bestFit="1" customWidth="1"/>
    <col min="5628" max="5628" width="20.85546875" style="39" bestFit="1" customWidth="1"/>
    <col min="5629" max="5629" width="22.140625" style="39" customWidth="1"/>
    <col min="5630" max="5630" width="9.28515625" style="39" bestFit="1" customWidth="1"/>
    <col min="5631" max="5631" width="12.85546875" style="39" bestFit="1" customWidth="1"/>
    <col min="5632" max="5632" width="10.85546875" style="39" bestFit="1" customWidth="1"/>
    <col min="5633" max="5634" width="9.28515625" style="39" bestFit="1" customWidth="1"/>
    <col min="5635" max="5635" width="11.85546875" style="39" bestFit="1" customWidth="1"/>
    <col min="5636" max="5872" width="9.140625" style="39"/>
    <col min="5873" max="5873" width="41.28515625" style="39" customWidth="1"/>
    <col min="5874" max="5874" width="1.42578125" style="39" customWidth="1"/>
    <col min="5875" max="5877" width="14.28515625" style="39" customWidth="1"/>
    <col min="5878" max="5878" width="1.42578125" style="39" customWidth="1"/>
    <col min="5879" max="5881" width="14.28515625" style="39" customWidth="1"/>
    <col min="5882" max="5882" width="1.42578125" style="39" customWidth="1"/>
    <col min="5883" max="5883" width="16.5703125" style="39" bestFit="1" customWidth="1"/>
    <col min="5884" max="5884" width="20.85546875" style="39" bestFit="1" customWidth="1"/>
    <col min="5885" max="5885" width="22.140625" style="39" customWidth="1"/>
    <col min="5886" max="5886" width="9.28515625" style="39" bestFit="1" customWidth="1"/>
    <col min="5887" max="5887" width="12.85546875" style="39" bestFit="1" customWidth="1"/>
    <col min="5888" max="5888" width="10.85546875" style="39" bestFit="1" customWidth="1"/>
    <col min="5889" max="5890" width="9.28515625" style="39" bestFit="1" customWidth="1"/>
    <col min="5891" max="5891" width="11.85546875" style="39" bestFit="1" customWidth="1"/>
    <col min="5892" max="6128" width="9.140625" style="39"/>
    <col min="6129" max="6129" width="41.28515625" style="39" customWidth="1"/>
    <col min="6130" max="6130" width="1.42578125" style="39" customWidth="1"/>
    <col min="6131" max="6133" width="14.28515625" style="39" customWidth="1"/>
    <col min="6134" max="6134" width="1.42578125" style="39" customWidth="1"/>
    <col min="6135" max="6137" width="14.28515625" style="39" customWidth="1"/>
    <col min="6138" max="6138" width="1.42578125" style="39" customWidth="1"/>
    <col min="6139" max="6139" width="16.5703125" style="39" bestFit="1" customWidth="1"/>
    <col min="6140" max="6140" width="20.85546875" style="39" bestFit="1" customWidth="1"/>
    <col min="6141" max="6141" width="22.140625" style="39" customWidth="1"/>
    <col min="6142" max="6142" width="9.28515625" style="39" bestFit="1" customWidth="1"/>
    <col min="6143" max="6143" width="12.85546875" style="39" bestFit="1" customWidth="1"/>
    <col min="6144" max="6144" width="10.85546875" style="39" bestFit="1" customWidth="1"/>
    <col min="6145" max="6146" width="9.28515625" style="39" bestFit="1" customWidth="1"/>
    <col min="6147" max="6147" width="11.85546875" style="39" bestFit="1" customWidth="1"/>
    <col min="6148" max="6384" width="9.140625" style="39"/>
    <col min="6385" max="6385" width="41.28515625" style="39" customWidth="1"/>
    <col min="6386" max="6386" width="1.42578125" style="39" customWidth="1"/>
    <col min="6387" max="6389" width="14.28515625" style="39" customWidth="1"/>
    <col min="6390" max="6390" width="1.42578125" style="39" customWidth="1"/>
    <col min="6391" max="6393" width="14.28515625" style="39" customWidth="1"/>
    <col min="6394" max="6394" width="1.42578125" style="39" customWidth="1"/>
    <col min="6395" max="6395" width="16.5703125" style="39" bestFit="1" customWidth="1"/>
    <col min="6396" max="6396" width="20.85546875" style="39" bestFit="1" customWidth="1"/>
    <col min="6397" max="6397" width="22.140625" style="39" customWidth="1"/>
    <col min="6398" max="6398" width="9.28515625" style="39" bestFit="1" customWidth="1"/>
    <col min="6399" max="6399" width="12.85546875" style="39" bestFit="1" customWidth="1"/>
    <col min="6400" max="6400" width="10.85546875" style="39" bestFit="1" customWidth="1"/>
    <col min="6401" max="6402" width="9.28515625" style="39" bestFit="1" customWidth="1"/>
    <col min="6403" max="6403" width="11.85546875" style="39" bestFit="1" customWidth="1"/>
    <col min="6404" max="6640" width="9.140625" style="39"/>
    <col min="6641" max="6641" width="41.28515625" style="39" customWidth="1"/>
    <col min="6642" max="6642" width="1.42578125" style="39" customWidth="1"/>
    <col min="6643" max="6645" width="14.28515625" style="39" customWidth="1"/>
    <col min="6646" max="6646" width="1.42578125" style="39" customWidth="1"/>
    <col min="6647" max="6649" width="14.28515625" style="39" customWidth="1"/>
    <col min="6650" max="6650" width="1.42578125" style="39" customWidth="1"/>
    <col min="6651" max="6651" width="16.5703125" style="39" bestFit="1" customWidth="1"/>
    <col min="6652" max="6652" width="20.85546875" style="39" bestFit="1" customWidth="1"/>
    <col min="6653" max="6653" width="22.140625" style="39" customWidth="1"/>
    <col min="6654" max="6654" width="9.28515625" style="39" bestFit="1" customWidth="1"/>
    <col min="6655" max="6655" width="12.85546875" style="39" bestFit="1" customWidth="1"/>
    <col min="6656" max="6656" width="10.85546875" style="39" bestFit="1" customWidth="1"/>
    <col min="6657" max="6658" width="9.28515625" style="39" bestFit="1" customWidth="1"/>
    <col min="6659" max="6659" width="11.85546875" style="39" bestFit="1" customWidth="1"/>
    <col min="6660" max="6896" width="9.140625" style="39"/>
    <col min="6897" max="6897" width="41.28515625" style="39" customWidth="1"/>
    <col min="6898" max="6898" width="1.42578125" style="39" customWidth="1"/>
    <col min="6899" max="6901" width="14.28515625" style="39" customWidth="1"/>
    <col min="6902" max="6902" width="1.42578125" style="39" customWidth="1"/>
    <col min="6903" max="6905" width="14.28515625" style="39" customWidth="1"/>
    <col min="6906" max="6906" width="1.42578125" style="39" customWidth="1"/>
    <col min="6907" max="6907" width="16.5703125" style="39" bestFit="1" customWidth="1"/>
    <col min="6908" max="6908" width="20.85546875" style="39" bestFit="1" customWidth="1"/>
    <col min="6909" max="6909" width="22.140625" style="39" customWidth="1"/>
    <col min="6910" max="6910" width="9.28515625" style="39" bestFit="1" customWidth="1"/>
    <col min="6911" max="6911" width="12.85546875" style="39" bestFit="1" customWidth="1"/>
    <col min="6912" max="6912" width="10.85546875" style="39" bestFit="1" customWidth="1"/>
    <col min="6913" max="6914" width="9.28515625" style="39" bestFit="1" customWidth="1"/>
    <col min="6915" max="6915" width="11.85546875" style="39" bestFit="1" customWidth="1"/>
    <col min="6916" max="7152" width="9.140625" style="39"/>
    <col min="7153" max="7153" width="41.28515625" style="39" customWidth="1"/>
    <col min="7154" max="7154" width="1.42578125" style="39" customWidth="1"/>
    <col min="7155" max="7157" width="14.28515625" style="39" customWidth="1"/>
    <col min="7158" max="7158" width="1.42578125" style="39" customWidth="1"/>
    <col min="7159" max="7161" width="14.28515625" style="39" customWidth="1"/>
    <col min="7162" max="7162" width="1.42578125" style="39" customWidth="1"/>
    <col min="7163" max="7163" width="16.5703125" style="39" bestFit="1" customWidth="1"/>
    <col min="7164" max="7164" width="20.85546875" style="39" bestFit="1" customWidth="1"/>
    <col min="7165" max="7165" width="22.140625" style="39" customWidth="1"/>
    <col min="7166" max="7166" width="9.28515625" style="39" bestFit="1" customWidth="1"/>
    <col min="7167" max="7167" width="12.85546875" style="39" bestFit="1" customWidth="1"/>
    <col min="7168" max="7168" width="10.85546875" style="39" bestFit="1" customWidth="1"/>
    <col min="7169" max="7170" width="9.28515625" style="39" bestFit="1" customWidth="1"/>
    <col min="7171" max="7171" width="11.85546875" style="39" bestFit="1" customWidth="1"/>
    <col min="7172" max="7408" width="9.140625" style="39"/>
    <col min="7409" max="7409" width="41.28515625" style="39" customWidth="1"/>
    <col min="7410" max="7410" width="1.42578125" style="39" customWidth="1"/>
    <col min="7411" max="7413" width="14.28515625" style="39" customWidth="1"/>
    <col min="7414" max="7414" width="1.42578125" style="39" customWidth="1"/>
    <col min="7415" max="7417" width="14.28515625" style="39" customWidth="1"/>
    <col min="7418" max="7418" width="1.42578125" style="39" customWidth="1"/>
    <col min="7419" max="7419" width="16.5703125" style="39" bestFit="1" customWidth="1"/>
    <col min="7420" max="7420" width="20.85546875" style="39" bestFit="1" customWidth="1"/>
    <col min="7421" max="7421" width="22.140625" style="39" customWidth="1"/>
    <col min="7422" max="7422" width="9.28515625" style="39" bestFit="1" customWidth="1"/>
    <col min="7423" max="7423" width="12.85546875" style="39" bestFit="1" customWidth="1"/>
    <col min="7424" max="7424" width="10.85546875" style="39" bestFit="1" customWidth="1"/>
    <col min="7425" max="7426" width="9.28515625" style="39" bestFit="1" customWidth="1"/>
    <col min="7427" max="7427" width="11.85546875" style="39" bestFit="1" customWidth="1"/>
    <col min="7428" max="7664" width="9.140625" style="39"/>
    <col min="7665" max="7665" width="41.28515625" style="39" customWidth="1"/>
    <col min="7666" max="7666" width="1.42578125" style="39" customWidth="1"/>
    <col min="7667" max="7669" width="14.28515625" style="39" customWidth="1"/>
    <col min="7670" max="7670" width="1.42578125" style="39" customWidth="1"/>
    <col min="7671" max="7673" width="14.28515625" style="39" customWidth="1"/>
    <col min="7674" max="7674" width="1.42578125" style="39" customWidth="1"/>
    <col min="7675" max="7675" width="16.5703125" style="39" bestFit="1" customWidth="1"/>
    <col min="7676" max="7676" width="20.85546875" style="39" bestFit="1" customWidth="1"/>
    <col min="7677" max="7677" width="22.140625" style="39" customWidth="1"/>
    <col min="7678" max="7678" width="9.28515625" style="39" bestFit="1" customWidth="1"/>
    <col min="7679" max="7679" width="12.85546875" style="39" bestFit="1" customWidth="1"/>
    <col min="7680" max="7680" width="10.85546875" style="39" bestFit="1" customWidth="1"/>
    <col min="7681" max="7682" width="9.28515625" style="39" bestFit="1" customWidth="1"/>
    <col min="7683" max="7683" width="11.85546875" style="39" bestFit="1" customWidth="1"/>
    <col min="7684" max="7920" width="9.140625" style="39"/>
    <col min="7921" max="7921" width="41.28515625" style="39" customWidth="1"/>
    <col min="7922" max="7922" width="1.42578125" style="39" customWidth="1"/>
    <col min="7923" max="7925" width="14.28515625" style="39" customWidth="1"/>
    <col min="7926" max="7926" width="1.42578125" style="39" customWidth="1"/>
    <col min="7927" max="7929" width="14.28515625" style="39" customWidth="1"/>
    <col min="7930" max="7930" width="1.42578125" style="39" customWidth="1"/>
    <col min="7931" max="7931" width="16.5703125" style="39" bestFit="1" customWidth="1"/>
    <col min="7932" max="7932" width="20.85546875" style="39" bestFit="1" customWidth="1"/>
    <col min="7933" max="7933" width="22.140625" style="39" customWidth="1"/>
    <col min="7934" max="7934" width="9.28515625" style="39" bestFit="1" customWidth="1"/>
    <col min="7935" max="7935" width="12.85546875" style="39" bestFit="1" customWidth="1"/>
    <col min="7936" max="7936" width="10.85546875" style="39" bestFit="1" customWidth="1"/>
    <col min="7937" max="7938" width="9.28515625" style="39" bestFit="1" customWidth="1"/>
    <col min="7939" max="7939" width="11.85546875" style="39" bestFit="1" customWidth="1"/>
    <col min="7940" max="8176" width="9.140625" style="39"/>
    <col min="8177" max="8177" width="41.28515625" style="39" customWidth="1"/>
    <col min="8178" max="8178" width="1.42578125" style="39" customWidth="1"/>
    <col min="8179" max="8181" width="14.28515625" style="39" customWidth="1"/>
    <col min="8182" max="8182" width="1.42578125" style="39" customWidth="1"/>
    <col min="8183" max="8185" width="14.28515625" style="39" customWidth="1"/>
    <col min="8186" max="8186" width="1.42578125" style="39" customWidth="1"/>
    <col min="8187" max="8187" width="16.5703125" style="39" bestFit="1" customWidth="1"/>
    <col min="8188" max="8188" width="20.85546875" style="39" bestFit="1" customWidth="1"/>
    <col min="8189" max="8189" width="22.140625" style="39" customWidth="1"/>
    <col min="8190" max="8190" width="9.28515625" style="39" bestFit="1" customWidth="1"/>
    <col min="8191" max="8191" width="12.85546875" style="39" bestFit="1" customWidth="1"/>
    <col min="8192" max="8192" width="10.85546875" style="39" bestFit="1" customWidth="1"/>
    <col min="8193" max="8194" width="9.28515625" style="39" bestFit="1" customWidth="1"/>
    <col min="8195" max="8195" width="11.85546875" style="39" bestFit="1" customWidth="1"/>
    <col min="8196" max="8432" width="9.140625" style="39"/>
    <col min="8433" max="8433" width="41.28515625" style="39" customWidth="1"/>
    <col min="8434" max="8434" width="1.42578125" style="39" customWidth="1"/>
    <col min="8435" max="8437" width="14.28515625" style="39" customWidth="1"/>
    <col min="8438" max="8438" width="1.42578125" style="39" customWidth="1"/>
    <col min="8439" max="8441" width="14.28515625" style="39" customWidth="1"/>
    <col min="8442" max="8442" width="1.42578125" style="39" customWidth="1"/>
    <col min="8443" max="8443" width="16.5703125" style="39" bestFit="1" customWidth="1"/>
    <col min="8444" max="8444" width="20.85546875" style="39" bestFit="1" customWidth="1"/>
    <col min="8445" max="8445" width="22.140625" style="39" customWidth="1"/>
    <col min="8446" max="8446" width="9.28515625" style="39" bestFit="1" customWidth="1"/>
    <col min="8447" max="8447" width="12.85546875" style="39" bestFit="1" customWidth="1"/>
    <col min="8448" max="8448" width="10.85546875" style="39" bestFit="1" customWidth="1"/>
    <col min="8449" max="8450" width="9.28515625" style="39" bestFit="1" customWidth="1"/>
    <col min="8451" max="8451" width="11.85546875" style="39" bestFit="1" customWidth="1"/>
    <col min="8452" max="8688" width="9.140625" style="39"/>
    <col min="8689" max="8689" width="41.28515625" style="39" customWidth="1"/>
    <col min="8690" max="8690" width="1.42578125" style="39" customWidth="1"/>
    <col min="8691" max="8693" width="14.28515625" style="39" customWidth="1"/>
    <col min="8694" max="8694" width="1.42578125" style="39" customWidth="1"/>
    <col min="8695" max="8697" width="14.28515625" style="39" customWidth="1"/>
    <col min="8698" max="8698" width="1.42578125" style="39" customWidth="1"/>
    <col min="8699" max="8699" width="16.5703125" style="39" bestFit="1" customWidth="1"/>
    <col min="8700" max="8700" width="20.85546875" style="39" bestFit="1" customWidth="1"/>
    <col min="8701" max="8701" width="22.140625" style="39" customWidth="1"/>
    <col min="8702" max="8702" width="9.28515625" style="39" bestFit="1" customWidth="1"/>
    <col min="8703" max="8703" width="12.85546875" style="39" bestFit="1" customWidth="1"/>
    <col min="8704" max="8704" width="10.85546875" style="39" bestFit="1" customWidth="1"/>
    <col min="8705" max="8706" width="9.28515625" style="39" bestFit="1" customWidth="1"/>
    <col min="8707" max="8707" width="11.85546875" style="39" bestFit="1" customWidth="1"/>
    <col min="8708" max="8944" width="9.140625" style="39"/>
    <col min="8945" max="8945" width="41.28515625" style="39" customWidth="1"/>
    <col min="8946" max="8946" width="1.42578125" style="39" customWidth="1"/>
    <col min="8947" max="8949" width="14.28515625" style="39" customWidth="1"/>
    <col min="8950" max="8950" width="1.42578125" style="39" customWidth="1"/>
    <col min="8951" max="8953" width="14.28515625" style="39" customWidth="1"/>
    <col min="8954" max="8954" width="1.42578125" style="39" customWidth="1"/>
    <col min="8955" max="8955" width="16.5703125" style="39" bestFit="1" customWidth="1"/>
    <col min="8956" max="8956" width="20.85546875" style="39" bestFit="1" customWidth="1"/>
    <col min="8957" max="8957" width="22.140625" style="39" customWidth="1"/>
    <col min="8958" max="8958" width="9.28515625" style="39" bestFit="1" customWidth="1"/>
    <col min="8959" max="8959" width="12.85546875" style="39" bestFit="1" customWidth="1"/>
    <col min="8960" max="8960" width="10.85546875" style="39" bestFit="1" customWidth="1"/>
    <col min="8961" max="8962" width="9.28515625" style="39" bestFit="1" customWidth="1"/>
    <col min="8963" max="8963" width="11.85546875" style="39" bestFit="1" customWidth="1"/>
    <col min="8964" max="9200" width="9.140625" style="39"/>
    <col min="9201" max="9201" width="41.28515625" style="39" customWidth="1"/>
    <col min="9202" max="9202" width="1.42578125" style="39" customWidth="1"/>
    <col min="9203" max="9205" width="14.28515625" style="39" customWidth="1"/>
    <col min="9206" max="9206" width="1.42578125" style="39" customWidth="1"/>
    <col min="9207" max="9209" width="14.28515625" style="39" customWidth="1"/>
    <col min="9210" max="9210" width="1.42578125" style="39" customWidth="1"/>
    <col min="9211" max="9211" width="16.5703125" style="39" bestFit="1" customWidth="1"/>
    <col min="9212" max="9212" width="20.85546875" style="39" bestFit="1" customWidth="1"/>
    <col min="9213" max="9213" width="22.140625" style="39" customWidth="1"/>
    <col min="9214" max="9214" width="9.28515625" style="39" bestFit="1" customWidth="1"/>
    <col min="9215" max="9215" width="12.85546875" style="39" bestFit="1" customWidth="1"/>
    <col min="9216" max="9216" width="10.85546875" style="39" bestFit="1" customWidth="1"/>
    <col min="9217" max="9218" width="9.28515625" style="39" bestFit="1" customWidth="1"/>
    <col min="9219" max="9219" width="11.85546875" style="39" bestFit="1" customWidth="1"/>
    <col min="9220" max="9456" width="9.140625" style="39"/>
    <col min="9457" max="9457" width="41.28515625" style="39" customWidth="1"/>
    <col min="9458" max="9458" width="1.42578125" style="39" customWidth="1"/>
    <col min="9459" max="9461" width="14.28515625" style="39" customWidth="1"/>
    <col min="9462" max="9462" width="1.42578125" style="39" customWidth="1"/>
    <col min="9463" max="9465" width="14.28515625" style="39" customWidth="1"/>
    <col min="9466" max="9466" width="1.42578125" style="39" customWidth="1"/>
    <col min="9467" max="9467" width="16.5703125" style="39" bestFit="1" customWidth="1"/>
    <col min="9468" max="9468" width="20.85546875" style="39" bestFit="1" customWidth="1"/>
    <col min="9469" max="9469" width="22.140625" style="39" customWidth="1"/>
    <col min="9470" max="9470" width="9.28515625" style="39" bestFit="1" customWidth="1"/>
    <col min="9471" max="9471" width="12.85546875" style="39" bestFit="1" customWidth="1"/>
    <col min="9472" max="9472" width="10.85546875" style="39" bestFit="1" customWidth="1"/>
    <col min="9473" max="9474" width="9.28515625" style="39" bestFit="1" customWidth="1"/>
    <col min="9475" max="9475" width="11.85546875" style="39" bestFit="1" customWidth="1"/>
    <col min="9476" max="9712" width="9.140625" style="39"/>
    <col min="9713" max="9713" width="41.28515625" style="39" customWidth="1"/>
    <col min="9714" max="9714" width="1.42578125" style="39" customWidth="1"/>
    <col min="9715" max="9717" width="14.28515625" style="39" customWidth="1"/>
    <col min="9718" max="9718" width="1.42578125" style="39" customWidth="1"/>
    <col min="9719" max="9721" width="14.28515625" style="39" customWidth="1"/>
    <col min="9722" max="9722" width="1.42578125" style="39" customWidth="1"/>
    <col min="9723" max="9723" width="16.5703125" style="39" bestFit="1" customWidth="1"/>
    <col min="9724" max="9724" width="20.85546875" style="39" bestFit="1" customWidth="1"/>
    <col min="9725" max="9725" width="22.140625" style="39" customWidth="1"/>
    <col min="9726" max="9726" width="9.28515625" style="39" bestFit="1" customWidth="1"/>
    <col min="9727" max="9727" width="12.85546875" style="39" bestFit="1" customWidth="1"/>
    <col min="9728" max="9728" width="10.85546875" style="39" bestFit="1" customWidth="1"/>
    <col min="9729" max="9730" width="9.28515625" style="39" bestFit="1" customWidth="1"/>
    <col min="9731" max="9731" width="11.85546875" style="39" bestFit="1" customWidth="1"/>
    <col min="9732" max="9968" width="9.140625" style="39"/>
    <col min="9969" max="9969" width="41.28515625" style="39" customWidth="1"/>
    <col min="9970" max="9970" width="1.42578125" style="39" customWidth="1"/>
    <col min="9971" max="9973" width="14.28515625" style="39" customWidth="1"/>
    <col min="9974" max="9974" width="1.42578125" style="39" customWidth="1"/>
    <col min="9975" max="9977" width="14.28515625" style="39" customWidth="1"/>
    <col min="9978" max="9978" width="1.42578125" style="39" customWidth="1"/>
    <col min="9979" max="9979" width="16.5703125" style="39" bestFit="1" customWidth="1"/>
    <col min="9980" max="9980" width="20.85546875" style="39" bestFit="1" customWidth="1"/>
    <col min="9981" max="9981" width="22.140625" style="39" customWidth="1"/>
    <col min="9982" max="9982" width="9.28515625" style="39" bestFit="1" customWidth="1"/>
    <col min="9983" max="9983" width="12.85546875" style="39" bestFit="1" customWidth="1"/>
    <col min="9984" max="9984" width="10.85546875" style="39" bestFit="1" customWidth="1"/>
    <col min="9985" max="9986" width="9.28515625" style="39" bestFit="1" customWidth="1"/>
    <col min="9987" max="9987" width="11.85546875" style="39" bestFit="1" customWidth="1"/>
    <col min="9988" max="10224" width="9.140625" style="39"/>
    <col min="10225" max="10225" width="41.28515625" style="39" customWidth="1"/>
    <col min="10226" max="10226" width="1.42578125" style="39" customWidth="1"/>
    <col min="10227" max="10229" width="14.28515625" style="39" customWidth="1"/>
    <col min="10230" max="10230" width="1.42578125" style="39" customWidth="1"/>
    <col min="10231" max="10233" width="14.28515625" style="39" customWidth="1"/>
    <col min="10234" max="10234" width="1.42578125" style="39" customWidth="1"/>
    <col min="10235" max="10235" width="16.5703125" style="39" bestFit="1" customWidth="1"/>
    <col min="10236" max="10236" width="20.85546875" style="39" bestFit="1" customWidth="1"/>
    <col min="10237" max="10237" width="22.140625" style="39" customWidth="1"/>
    <col min="10238" max="10238" width="9.28515625" style="39" bestFit="1" customWidth="1"/>
    <col min="10239" max="10239" width="12.85546875" style="39" bestFit="1" customWidth="1"/>
    <col min="10240" max="10240" width="10.85546875" style="39" bestFit="1" customWidth="1"/>
    <col min="10241" max="10242" width="9.28515625" style="39" bestFit="1" customWidth="1"/>
    <col min="10243" max="10243" width="11.85546875" style="39" bestFit="1" customWidth="1"/>
    <col min="10244" max="10480" width="9.140625" style="39"/>
    <col min="10481" max="10481" width="41.28515625" style="39" customWidth="1"/>
    <col min="10482" max="10482" width="1.42578125" style="39" customWidth="1"/>
    <col min="10483" max="10485" width="14.28515625" style="39" customWidth="1"/>
    <col min="10486" max="10486" width="1.42578125" style="39" customWidth="1"/>
    <col min="10487" max="10489" width="14.28515625" style="39" customWidth="1"/>
    <col min="10490" max="10490" width="1.42578125" style="39" customWidth="1"/>
    <col min="10491" max="10491" width="16.5703125" style="39" bestFit="1" customWidth="1"/>
    <col min="10492" max="10492" width="20.85546875" style="39" bestFit="1" customWidth="1"/>
    <col min="10493" max="10493" width="22.140625" style="39" customWidth="1"/>
    <col min="10494" max="10494" width="9.28515625" style="39" bestFit="1" customWidth="1"/>
    <col min="10495" max="10495" width="12.85546875" style="39" bestFit="1" customWidth="1"/>
    <col min="10496" max="10496" width="10.85546875" style="39" bestFit="1" customWidth="1"/>
    <col min="10497" max="10498" width="9.28515625" style="39" bestFit="1" customWidth="1"/>
    <col min="10499" max="10499" width="11.85546875" style="39" bestFit="1" customWidth="1"/>
    <col min="10500" max="10736" width="9.140625" style="39"/>
    <col min="10737" max="10737" width="41.28515625" style="39" customWidth="1"/>
    <col min="10738" max="10738" width="1.42578125" style="39" customWidth="1"/>
    <col min="10739" max="10741" width="14.28515625" style="39" customWidth="1"/>
    <col min="10742" max="10742" width="1.42578125" style="39" customWidth="1"/>
    <col min="10743" max="10745" width="14.28515625" style="39" customWidth="1"/>
    <col min="10746" max="10746" width="1.42578125" style="39" customWidth="1"/>
    <col min="10747" max="10747" width="16.5703125" style="39" bestFit="1" customWidth="1"/>
    <col min="10748" max="10748" width="20.85546875" style="39" bestFit="1" customWidth="1"/>
    <col min="10749" max="10749" width="22.140625" style="39" customWidth="1"/>
    <col min="10750" max="10750" width="9.28515625" style="39" bestFit="1" customWidth="1"/>
    <col min="10751" max="10751" width="12.85546875" style="39" bestFit="1" customWidth="1"/>
    <col min="10752" max="10752" width="10.85546875" style="39" bestFit="1" customWidth="1"/>
    <col min="10753" max="10754" width="9.28515625" style="39" bestFit="1" customWidth="1"/>
    <col min="10755" max="10755" width="11.85546875" style="39" bestFit="1" customWidth="1"/>
    <col min="10756" max="10992" width="9.140625" style="39"/>
    <col min="10993" max="10993" width="41.28515625" style="39" customWidth="1"/>
    <col min="10994" max="10994" width="1.42578125" style="39" customWidth="1"/>
    <col min="10995" max="10997" width="14.28515625" style="39" customWidth="1"/>
    <col min="10998" max="10998" width="1.42578125" style="39" customWidth="1"/>
    <col min="10999" max="11001" width="14.28515625" style="39" customWidth="1"/>
    <col min="11002" max="11002" width="1.42578125" style="39" customWidth="1"/>
    <col min="11003" max="11003" width="16.5703125" style="39" bestFit="1" customWidth="1"/>
    <col min="11004" max="11004" width="20.85546875" style="39" bestFit="1" customWidth="1"/>
    <col min="11005" max="11005" width="22.140625" style="39" customWidth="1"/>
    <col min="11006" max="11006" width="9.28515625" style="39" bestFit="1" customWidth="1"/>
    <col min="11007" max="11007" width="12.85546875" style="39" bestFit="1" customWidth="1"/>
    <col min="11008" max="11008" width="10.85546875" style="39" bestFit="1" customWidth="1"/>
    <col min="11009" max="11010" width="9.28515625" style="39" bestFit="1" customWidth="1"/>
    <col min="11011" max="11011" width="11.85546875" style="39" bestFit="1" customWidth="1"/>
    <col min="11012" max="11248" width="9.140625" style="39"/>
    <col min="11249" max="11249" width="41.28515625" style="39" customWidth="1"/>
    <col min="11250" max="11250" width="1.42578125" style="39" customWidth="1"/>
    <col min="11251" max="11253" width="14.28515625" style="39" customWidth="1"/>
    <col min="11254" max="11254" width="1.42578125" style="39" customWidth="1"/>
    <col min="11255" max="11257" width="14.28515625" style="39" customWidth="1"/>
    <col min="11258" max="11258" width="1.42578125" style="39" customWidth="1"/>
    <col min="11259" max="11259" width="16.5703125" style="39" bestFit="1" customWidth="1"/>
    <col min="11260" max="11260" width="20.85546875" style="39" bestFit="1" customWidth="1"/>
    <col min="11261" max="11261" width="22.140625" style="39" customWidth="1"/>
    <col min="11262" max="11262" width="9.28515625" style="39" bestFit="1" customWidth="1"/>
    <col min="11263" max="11263" width="12.85546875" style="39" bestFit="1" customWidth="1"/>
    <col min="11264" max="11264" width="10.85546875" style="39" bestFit="1" customWidth="1"/>
    <col min="11265" max="11266" width="9.28515625" style="39" bestFit="1" customWidth="1"/>
    <col min="11267" max="11267" width="11.85546875" style="39" bestFit="1" customWidth="1"/>
    <col min="11268" max="11504" width="9.140625" style="39"/>
    <col min="11505" max="11505" width="41.28515625" style="39" customWidth="1"/>
    <col min="11506" max="11506" width="1.42578125" style="39" customWidth="1"/>
    <col min="11507" max="11509" width="14.28515625" style="39" customWidth="1"/>
    <col min="11510" max="11510" width="1.42578125" style="39" customWidth="1"/>
    <col min="11511" max="11513" width="14.28515625" style="39" customWidth="1"/>
    <col min="11514" max="11514" width="1.42578125" style="39" customWidth="1"/>
    <col min="11515" max="11515" width="16.5703125" style="39" bestFit="1" customWidth="1"/>
    <col min="11516" max="11516" width="20.85546875" style="39" bestFit="1" customWidth="1"/>
    <col min="11517" max="11517" width="22.140625" style="39" customWidth="1"/>
    <col min="11518" max="11518" width="9.28515625" style="39" bestFit="1" customWidth="1"/>
    <col min="11519" max="11519" width="12.85546875" style="39" bestFit="1" customWidth="1"/>
    <col min="11520" max="11520" width="10.85546875" style="39" bestFit="1" customWidth="1"/>
    <col min="11521" max="11522" width="9.28515625" style="39" bestFit="1" customWidth="1"/>
    <col min="11523" max="11523" width="11.85546875" style="39" bestFit="1" customWidth="1"/>
    <col min="11524" max="11760" width="9.140625" style="39"/>
    <col min="11761" max="11761" width="41.28515625" style="39" customWidth="1"/>
    <col min="11762" max="11762" width="1.42578125" style="39" customWidth="1"/>
    <col min="11763" max="11765" width="14.28515625" style="39" customWidth="1"/>
    <col min="11766" max="11766" width="1.42578125" style="39" customWidth="1"/>
    <col min="11767" max="11769" width="14.28515625" style="39" customWidth="1"/>
    <col min="11770" max="11770" width="1.42578125" style="39" customWidth="1"/>
    <col min="11771" max="11771" width="16.5703125" style="39" bestFit="1" customWidth="1"/>
    <col min="11772" max="11772" width="20.85546875" style="39" bestFit="1" customWidth="1"/>
    <col min="11773" max="11773" width="22.140625" style="39" customWidth="1"/>
    <col min="11774" max="11774" width="9.28515625" style="39" bestFit="1" customWidth="1"/>
    <col min="11775" max="11775" width="12.85546875" style="39" bestFit="1" customWidth="1"/>
    <col min="11776" max="11776" width="10.85546875" style="39" bestFit="1" customWidth="1"/>
    <col min="11777" max="11778" width="9.28515625" style="39" bestFit="1" customWidth="1"/>
    <col min="11779" max="11779" width="11.85546875" style="39" bestFit="1" customWidth="1"/>
    <col min="11780" max="12016" width="9.140625" style="39"/>
    <col min="12017" max="12017" width="41.28515625" style="39" customWidth="1"/>
    <col min="12018" max="12018" width="1.42578125" style="39" customWidth="1"/>
    <col min="12019" max="12021" width="14.28515625" style="39" customWidth="1"/>
    <col min="12022" max="12022" width="1.42578125" style="39" customWidth="1"/>
    <col min="12023" max="12025" width="14.28515625" style="39" customWidth="1"/>
    <col min="12026" max="12026" width="1.42578125" style="39" customWidth="1"/>
    <col min="12027" max="12027" width="16.5703125" style="39" bestFit="1" customWidth="1"/>
    <col min="12028" max="12028" width="20.85546875" style="39" bestFit="1" customWidth="1"/>
    <col min="12029" max="12029" width="22.140625" style="39" customWidth="1"/>
    <col min="12030" max="12030" width="9.28515625" style="39" bestFit="1" customWidth="1"/>
    <col min="12031" max="12031" width="12.85546875" style="39" bestFit="1" customWidth="1"/>
    <col min="12032" max="12032" width="10.85546875" style="39" bestFit="1" customWidth="1"/>
    <col min="12033" max="12034" width="9.28515625" style="39" bestFit="1" customWidth="1"/>
    <col min="12035" max="12035" width="11.85546875" style="39" bestFit="1" customWidth="1"/>
    <col min="12036" max="12272" width="9.140625" style="39"/>
    <col min="12273" max="12273" width="41.28515625" style="39" customWidth="1"/>
    <col min="12274" max="12274" width="1.42578125" style="39" customWidth="1"/>
    <col min="12275" max="12277" width="14.28515625" style="39" customWidth="1"/>
    <col min="12278" max="12278" width="1.42578125" style="39" customWidth="1"/>
    <col min="12279" max="12281" width="14.28515625" style="39" customWidth="1"/>
    <col min="12282" max="12282" width="1.42578125" style="39" customWidth="1"/>
    <col min="12283" max="12283" width="16.5703125" style="39" bestFit="1" customWidth="1"/>
    <col min="12284" max="12284" width="20.85546875" style="39" bestFit="1" customWidth="1"/>
    <col min="12285" max="12285" width="22.140625" style="39" customWidth="1"/>
    <col min="12286" max="12286" width="9.28515625" style="39" bestFit="1" customWidth="1"/>
    <col min="12287" max="12287" width="12.85546875" style="39" bestFit="1" customWidth="1"/>
    <col min="12288" max="12288" width="10.85546875" style="39" bestFit="1" customWidth="1"/>
    <col min="12289" max="12290" width="9.28515625" style="39" bestFit="1" customWidth="1"/>
    <col min="12291" max="12291" width="11.85546875" style="39" bestFit="1" customWidth="1"/>
    <col min="12292" max="12528" width="9.140625" style="39"/>
    <col min="12529" max="12529" width="41.28515625" style="39" customWidth="1"/>
    <col min="12530" max="12530" width="1.42578125" style="39" customWidth="1"/>
    <col min="12531" max="12533" width="14.28515625" style="39" customWidth="1"/>
    <col min="12534" max="12534" width="1.42578125" style="39" customWidth="1"/>
    <col min="12535" max="12537" width="14.28515625" style="39" customWidth="1"/>
    <col min="12538" max="12538" width="1.42578125" style="39" customWidth="1"/>
    <col min="12539" max="12539" width="16.5703125" style="39" bestFit="1" customWidth="1"/>
    <col min="12540" max="12540" width="20.85546875" style="39" bestFit="1" customWidth="1"/>
    <col min="12541" max="12541" width="22.140625" style="39" customWidth="1"/>
    <col min="12542" max="12542" width="9.28515625" style="39" bestFit="1" customWidth="1"/>
    <col min="12543" max="12543" width="12.85546875" style="39" bestFit="1" customWidth="1"/>
    <col min="12544" max="12544" width="10.85546875" style="39" bestFit="1" customWidth="1"/>
    <col min="12545" max="12546" width="9.28515625" style="39" bestFit="1" customWidth="1"/>
    <col min="12547" max="12547" width="11.85546875" style="39" bestFit="1" customWidth="1"/>
    <col min="12548" max="12784" width="9.140625" style="39"/>
    <col min="12785" max="12785" width="41.28515625" style="39" customWidth="1"/>
    <col min="12786" max="12786" width="1.42578125" style="39" customWidth="1"/>
    <col min="12787" max="12789" width="14.28515625" style="39" customWidth="1"/>
    <col min="12790" max="12790" width="1.42578125" style="39" customWidth="1"/>
    <col min="12791" max="12793" width="14.28515625" style="39" customWidth="1"/>
    <col min="12794" max="12794" width="1.42578125" style="39" customWidth="1"/>
    <col min="12795" max="12795" width="16.5703125" style="39" bestFit="1" customWidth="1"/>
    <col min="12796" max="12796" width="20.85546875" style="39" bestFit="1" customWidth="1"/>
    <col min="12797" max="12797" width="22.140625" style="39" customWidth="1"/>
    <col min="12798" max="12798" width="9.28515625" style="39" bestFit="1" customWidth="1"/>
    <col min="12799" max="12799" width="12.85546875" style="39" bestFit="1" customWidth="1"/>
    <col min="12800" max="12800" width="10.85546875" style="39" bestFit="1" customWidth="1"/>
    <col min="12801" max="12802" width="9.28515625" style="39" bestFit="1" customWidth="1"/>
    <col min="12803" max="12803" width="11.85546875" style="39" bestFit="1" customWidth="1"/>
    <col min="12804" max="13040" width="9.140625" style="39"/>
    <col min="13041" max="13041" width="41.28515625" style="39" customWidth="1"/>
    <col min="13042" max="13042" width="1.42578125" style="39" customWidth="1"/>
    <col min="13043" max="13045" width="14.28515625" style="39" customWidth="1"/>
    <col min="13046" max="13046" width="1.42578125" style="39" customWidth="1"/>
    <col min="13047" max="13049" width="14.28515625" style="39" customWidth="1"/>
    <col min="13050" max="13050" width="1.42578125" style="39" customWidth="1"/>
    <col min="13051" max="13051" width="16.5703125" style="39" bestFit="1" customWidth="1"/>
    <col min="13052" max="13052" width="20.85546875" style="39" bestFit="1" customWidth="1"/>
    <col min="13053" max="13053" width="22.140625" style="39" customWidth="1"/>
    <col min="13054" max="13054" width="9.28515625" style="39" bestFit="1" customWidth="1"/>
    <col min="13055" max="13055" width="12.85546875" style="39" bestFit="1" customWidth="1"/>
    <col min="13056" max="13056" width="10.85546875" style="39" bestFit="1" customWidth="1"/>
    <col min="13057" max="13058" width="9.28515625" style="39" bestFit="1" customWidth="1"/>
    <col min="13059" max="13059" width="11.85546875" style="39" bestFit="1" customWidth="1"/>
    <col min="13060" max="13296" width="9.140625" style="39"/>
    <col min="13297" max="13297" width="41.28515625" style="39" customWidth="1"/>
    <col min="13298" max="13298" width="1.42578125" style="39" customWidth="1"/>
    <col min="13299" max="13301" width="14.28515625" style="39" customWidth="1"/>
    <col min="13302" max="13302" width="1.42578125" style="39" customWidth="1"/>
    <col min="13303" max="13305" width="14.28515625" style="39" customWidth="1"/>
    <col min="13306" max="13306" width="1.42578125" style="39" customWidth="1"/>
    <col min="13307" max="13307" width="16.5703125" style="39" bestFit="1" customWidth="1"/>
    <col min="13308" max="13308" width="20.85546875" style="39" bestFit="1" customWidth="1"/>
    <col min="13309" max="13309" width="22.140625" style="39" customWidth="1"/>
    <col min="13310" max="13310" width="9.28515625" style="39" bestFit="1" customWidth="1"/>
    <col min="13311" max="13311" width="12.85546875" style="39" bestFit="1" customWidth="1"/>
    <col min="13312" max="13312" width="10.85546875" style="39" bestFit="1" customWidth="1"/>
    <col min="13313" max="13314" width="9.28515625" style="39" bestFit="1" customWidth="1"/>
    <col min="13315" max="13315" width="11.85546875" style="39" bestFit="1" customWidth="1"/>
    <col min="13316" max="13552" width="9.140625" style="39"/>
    <col min="13553" max="13553" width="41.28515625" style="39" customWidth="1"/>
    <col min="13554" max="13554" width="1.42578125" style="39" customWidth="1"/>
    <col min="13555" max="13557" width="14.28515625" style="39" customWidth="1"/>
    <col min="13558" max="13558" width="1.42578125" style="39" customWidth="1"/>
    <col min="13559" max="13561" width="14.28515625" style="39" customWidth="1"/>
    <col min="13562" max="13562" width="1.42578125" style="39" customWidth="1"/>
    <col min="13563" max="13563" width="16.5703125" style="39" bestFit="1" customWidth="1"/>
    <col min="13564" max="13564" width="20.85546875" style="39" bestFit="1" customWidth="1"/>
    <col min="13565" max="13565" width="22.140625" style="39" customWidth="1"/>
    <col min="13566" max="13566" width="9.28515625" style="39" bestFit="1" customWidth="1"/>
    <col min="13567" max="13567" width="12.85546875" style="39" bestFit="1" customWidth="1"/>
    <col min="13568" max="13568" width="10.85546875" style="39" bestFit="1" customWidth="1"/>
    <col min="13569" max="13570" width="9.28515625" style="39" bestFit="1" customWidth="1"/>
    <col min="13571" max="13571" width="11.85546875" style="39" bestFit="1" customWidth="1"/>
    <col min="13572" max="13808" width="9.140625" style="39"/>
    <col min="13809" max="13809" width="41.28515625" style="39" customWidth="1"/>
    <col min="13810" max="13810" width="1.42578125" style="39" customWidth="1"/>
    <col min="13811" max="13813" width="14.28515625" style="39" customWidth="1"/>
    <col min="13814" max="13814" width="1.42578125" style="39" customWidth="1"/>
    <col min="13815" max="13817" width="14.28515625" style="39" customWidth="1"/>
    <col min="13818" max="13818" width="1.42578125" style="39" customWidth="1"/>
    <col min="13819" max="13819" width="16.5703125" style="39" bestFit="1" customWidth="1"/>
    <col min="13820" max="13820" width="20.85546875" style="39" bestFit="1" customWidth="1"/>
    <col min="13821" max="13821" width="22.140625" style="39" customWidth="1"/>
    <col min="13822" max="13822" width="9.28515625" style="39" bestFit="1" customWidth="1"/>
    <col min="13823" max="13823" width="12.85546875" style="39" bestFit="1" customWidth="1"/>
    <col min="13824" max="13824" width="10.85546875" style="39" bestFit="1" customWidth="1"/>
    <col min="13825" max="13826" width="9.28515625" style="39" bestFit="1" customWidth="1"/>
    <col min="13827" max="13827" width="11.85546875" style="39" bestFit="1" customWidth="1"/>
    <col min="13828" max="14064" width="9.140625" style="39"/>
    <col min="14065" max="14065" width="41.28515625" style="39" customWidth="1"/>
    <col min="14066" max="14066" width="1.42578125" style="39" customWidth="1"/>
    <col min="14067" max="14069" width="14.28515625" style="39" customWidth="1"/>
    <col min="14070" max="14070" width="1.42578125" style="39" customWidth="1"/>
    <col min="14071" max="14073" width="14.28515625" style="39" customWidth="1"/>
    <col min="14074" max="14074" width="1.42578125" style="39" customWidth="1"/>
    <col min="14075" max="14075" width="16.5703125" style="39" bestFit="1" customWidth="1"/>
    <col min="14076" max="14076" width="20.85546875" style="39" bestFit="1" customWidth="1"/>
    <col min="14077" max="14077" width="22.140625" style="39" customWidth="1"/>
    <col min="14078" max="14078" width="9.28515625" style="39" bestFit="1" customWidth="1"/>
    <col min="14079" max="14079" width="12.85546875" style="39" bestFit="1" customWidth="1"/>
    <col min="14080" max="14080" width="10.85546875" style="39" bestFit="1" customWidth="1"/>
    <col min="14081" max="14082" width="9.28515625" style="39" bestFit="1" customWidth="1"/>
    <col min="14083" max="14083" width="11.85546875" style="39" bestFit="1" customWidth="1"/>
    <col min="14084" max="14320" width="9.140625" style="39"/>
    <col min="14321" max="14321" width="41.28515625" style="39" customWidth="1"/>
    <col min="14322" max="14322" width="1.42578125" style="39" customWidth="1"/>
    <col min="14323" max="14325" width="14.28515625" style="39" customWidth="1"/>
    <col min="14326" max="14326" width="1.42578125" style="39" customWidth="1"/>
    <col min="14327" max="14329" width="14.28515625" style="39" customWidth="1"/>
    <col min="14330" max="14330" width="1.42578125" style="39" customWidth="1"/>
    <col min="14331" max="14331" width="16.5703125" style="39" bestFit="1" customWidth="1"/>
    <col min="14332" max="14332" width="20.85546875" style="39" bestFit="1" customWidth="1"/>
    <col min="14333" max="14333" width="22.140625" style="39" customWidth="1"/>
    <col min="14334" max="14334" width="9.28515625" style="39" bestFit="1" customWidth="1"/>
    <col min="14335" max="14335" width="12.85546875" style="39" bestFit="1" customWidth="1"/>
    <col min="14336" max="14336" width="10.85546875" style="39" bestFit="1" customWidth="1"/>
    <col min="14337" max="14338" width="9.28515625" style="39" bestFit="1" customWidth="1"/>
    <col min="14339" max="14339" width="11.85546875" style="39" bestFit="1" customWidth="1"/>
    <col min="14340" max="14576" width="9.140625" style="39"/>
    <col min="14577" max="14577" width="41.28515625" style="39" customWidth="1"/>
    <col min="14578" max="14578" width="1.42578125" style="39" customWidth="1"/>
    <col min="14579" max="14581" width="14.28515625" style="39" customWidth="1"/>
    <col min="14582" max="14582" width="1.42578125" style="39" customWidth="1"/>
    <col min="14583" max="14585" width="14.28515625" style="39" customWidth="1"/>
    <col min="14586" max="14586" width="1.42578125" style="39" customWidth="1"/>
    <col min="14587" max="14587" width="16.5703125" style="39" bestFit="1" customWidth="1"/>
    <col min="14588" max="14588" width="20.85546875" style="39" bestFit="1" customWidth="1"/>
    <col min="14589" max="14589" width="22.140625" style="39" customWidth="1"/>
    <col min="14590" max="14590" width="9.28515625" style="39" bestFit="1" customWidth="1"/>
    <col min="14591" max="14591" width="12.85546875" style="39" bestFit="1" customWidth="1"/>
    <col min="14592" max="14592" width="10.85546875" style="39" bestFit="1" customWidth="1"/>
    <col min="14593" max="14594" width="9.28515625" style="39" bestFit="1" customWidth="1"/>
    <col min="14595" max="14595" width="11.85546875" style="39" bestFit="1" customWidth="1"/>
    <col min="14596" max="14832" width="9.140625" style="39"/>
    <col min="14833" max="14833" width="41.28515625" style="39" customWidth="1"/>
    <col min="14834" max="14834" width="1.42578125" style="39" customWidth="1"/>
    <col min="14835" max="14837" width="14.28515625" style="39" customWidth="1"/>
    <col min="14838" max="14838" width="1.42578125" style="39" customWidth="1"/>
    <col min="14839" max="14841" width="14.28515625" style="39" customWidth="1"/>
    <col min="14842" max="14842" width="1.42578125" style="39" customWidth="1"/>
    <col min="14843" max="14843" width="16.5703125" style="39" bestFit="1" customWidth="1"/>
    <col min="14844" max="14844" width="20.85546875" style="39" bestFit="1" customWidth="1"/>
    <col min="14845" max="14845" width="22.140625" style="39" customWidth="1"/>
    <col min="14846" max="14846" width="9.28515625" style="39" bestFit="1" customWidth="1"/>
    <col min="14847" max="14847" width="12.85546875" style="39" bestFit="1" customWidth="1"/>
    <col min="14848" max="14848" width="10.85546875" style="39" bestFit="1" customWidth="1"/>
    <col min="14849" max="14850" width="9.28515625" style="39" bestFit="1" customWidth="1"/>
    <col min="14851" max="14851" width="11.85546875" style="39" bestFit="1" customWidth="1"/>
    <col min="14852" max="15088" width="9.140625" style="39"/>
    <col min="15089" max="15089" width="41.28515625" style="39" customWidth="1"/>
    <col min="15090" max="15090" width="1.42578125" style="39" customWidth="1"/>
    <col min="15091" max="15093" width="14.28515625" style="39" customWidth="1"/>
    <col min="15094" max="15094" width="1.42578125" style="39" customWidth="1"/>
    <col min="15095" max="15097" width="14.28515625" style="39" customWidth="1"/>
    <col min="15098" max="15098" width="1.42578125" style="39" customWidth="1"/>
    <col min="15099" max="15099" width="16.5703125" style="39" bestFit="1" customWidth="1"/>
    <col min="15100" max="15100" width="20.85546875" style="39" bestFit="1" customWidth="1"/>
    <col min="15101" max="15101" width="22.140625" style="39" customWidth="1"/>
    <col min="15102" max="15102" width="9.28515625" style="39" bestFit="1" customWidth="1"/>
    <col min="15103" max="15103" width="12.85546875" style="39" bestFit="1" customWidth="1"/>
    <col min="15104" max="15104" width="10.85546875" style="39" bestFit="1" customWidth="1"/>
    <col min="15105" max="15106" width="9.28515625" style="39" bestFit="1" customWidth="1"/>
    <col min="15107" max="15107" width="11.85546875" style="39" bestFit="1" customWidth="1"/>
    <col min="15108" max="15344" width="9.140625" style="39"/>
    <col min="15345" max="15345" width="41.28515625" style="39" customWidth="1"/>
    <col min="15346" max="15346" width="1.42578125" style="39" customWidth="1"/>
    <col min="15347" max="15349" width="14.28515625" style="39" customWidth="1"/>
    <col min="15350" max="15350" width="1.42578125" style="39" customWidth="1"/>
    <col min="15351" max="15353" width="14.28515625" style="39" customWidth="1"/>
    <col min="15354" max="15354" width="1.42578125" style="39" customWidth="1"/>
    <col min="15355" max="15355" width="16.5703125" style="39" bestFit="1" customWidth="1"/>
    <col min="15356" max="15356" width="20.85546875" style="39" bestFit="1" customWidth="1"/>
    <col min="15357" max="15357" width="22.140625" style="39" customWidth="1"/>
    <col min="15358" max="15358" width="9.28515625" style="39" bestFit="1" customWidth="1"/>
    <col min="15359" max="15359" width="12.85546875" style="39" bestFit="1" customWidth="1"/>
    <col min="15360" max="15360" width="10.85546875" style="39" bestFit="1" customWidth="1"/>
    <col min="15361" max="15362" width="9.28515625" style="39" bestFit="1" customWidth="1"/>
    <col min="15363" max="15363" width="11.85546875" style="39" bestFit="1" customWidth="1"/>
    <col min="15364" max="15600" width="9.140625" style="39"/>
    <col min="15601" max="15601" width="41.28515625" style="39" customWidth="1"/>
    <col min="15602" max="15602" width="1.42578125" style="39" customWidth="1"/>
    <col min="15603" max="15605" width="14.28515625" style="39" customWidth="1"/>
    <col min="15606" max="15606" width="1.42578125" style="39" customWidth="1"/>
    <col min="15607" max="15609" width="14.28515625" style="39" customWidth="1"/>
    <col min="15610" max="15610" width="1.42578125" style="39" customWidth="1"/>
    <col min="15611" max="15611" width="16.5703125" style="39" bestFit="1" customWidth="1"/>
    <col min="15612" max="15612" width="20.85546875" style="39" bestFit="1" customWidth="1"/>
    <col min="15613" max="15613" width="22.140625" style="39" customWidth="1"/>
    <col min="15614" max="15614" width="9.28515625" style="39" bestFit="1" customWidth="1"/>
    <col min="15615" max="15615" width="12.85546875" style="39" bestFit="1" customWidth="1"/>
    <col min="15616" max="15616" width="10.85546875" style="39" bestFit="1" customWidth="1"/>
    <col min="15617" max="15618" width="9.28515625" style="39" bestFit="1" customWidth="1"/>
    <col min="15619" max="15619" width="11.85546875" style="39" bestFit="1" customWidth="1"/>
    <col min="15620" max="15856" width="9.140625" style="39"/>
    <col min="15857" max="15857" width="41.28515625" style="39" customWidth="1"/>
    <col min="15858" max="15858" width="1.42578125" style="39" customWidth="1"/>
    <col min="15859" max="15861" width="14.28515625" style="39" customWidth="1"/>
    <col min="15862" max="15862" width="1.42578125" style="39" customWidth="1"/>
    <col min="15863" max="15865" width="14.28515625" style="39" customWidth="1"/>
    <col min="15866" max="15866" width="1.42578125" style="39" customWidth="1"/>
    <col min="15867" max="15867" width="16.5703125" style="39" bestFit="1" customWidth="1"/>
    <col min="15868" max="15868" width="20.85546875" style="39" bestFit="1" customWidth="1"/>
    <col min="15869" max="15869" width="22.140625" style="39" customWidth="1"/>
    <col min="15870" max="15870" width="9.28515625" style="39" bestFit="1" customWidth="1"/>
    <col min="15871" max="15871" width="12.85546875" style="39" bestFit="1" customWidth="1"/>
    <col min="15872" max="15872" width="10.85546875" style="39" bestFit="1" customWidth="1"/>
    <col min="15873" max="15874" width="9.28515625" style="39" bestFit="1" customWidth="1"/>
    <col min="15875" max="15875" width="11.85546875" style="39" bestFit="1" customWidth="1"/>
    <col min="15876" max="16112" width="9.140625" style="39"/>
    <col min="16113" max="16113" width="41.28515625" style="39" customWidth="1"/>
    <col min="16114" max="16114" width="1.42578125" style="39" customWidth="1"/>
    <col min="16115" max="16117" width="14.28515625" style="39" customWidth="1"/>
    <col min="16118" max="16118" width="1.42578125" style="39" customWidth="1"/>
    <col min="16119" max="16121" width="14.28515625" style="39" customWidth="1"/>
    <col min="16122" max="16122" width="1.42578125" style="39" customWidth="1"/>
    <col min="16123" max="16123" width="16.5703125" style="39" bestFit="1" customWidth="1"/>
    <col min="16124" max="16124" width="20.85546875" style="39" bestFit="1" customWidth="1"/>
    <col min="16125" max="16125" width="22.140625" style="39" customWidth="1"/>
    <col min="16126" max="16126" width="9.28515625" style="39" bestFit="1" customWidth="1"/>
    <col min="16127" max="16127" width="12.85546875" style="39" bestFit="1" customWidth="1"/>
    <col min="16128" max="16128" width="10.85546875" style="39" bestFit="1" customWidth="1"/>
    <col min="16129" max="16130" width="9.28515625" style="39" bestFit="1" customWidth="1"/>
    <col min="16131" max="16131" width="11.85546875" style="39" bestFit="1" customWidth="1"/>
    <col min="16132" max="16384" width="9.140625" style="39"/>
  </cols>
  <sheetData>
    <row r="1" spans="1:13" s="23" customFormat="1" ht="18" x14ac:dyDescent="0.3">
      <c r="A1" s="541" t="s">
        <v>266</v>
      </c>
      <c r="B1" s="541"/>
      <c r="C1" s="541"/>
      <c r="D1" s="541"/>
      <c r="E1" s="541"/>
      <c r="F1" s="541"/>
      <c r="G1" s="541"/>
      <c r="H1" s="541"/>
      <c r="I1"/>
      <c r="J1"/>
      <c r="K1"/>
      <c r="L1"/>
      <c r="M1"/>
    </row>
    <row r="2" spans="1:13" s="23" customFormat="1" ht="18" x14ac:dyDescent="0.3">
      <c r="A2" s="540" t="s">
        <v>232</v>
      </c>
      <c r="B2" s="540"/>
      <c r="C2" s="540"/>
      <c r="D2" s="540"/>
      <c r="E2" s="540"/>
      <c r="F2" s="540"/>
      <c r="G2" s="540"/>
      <c r="H2" s="540"/>
      <c r="I2"/>
      <c r="J2"/>
      <c r="K2"/>
      <c r="L2"/>
      <c r="M2"/>
    </row>
    <row r="3" spans="1:13" s="23" customFormat="1" ht="18" x14ac:dyDescent="0.3">
      <c r="A3" s="541" t="s">
        <v>10</v>
      </c>
      <c r="B3" s="541"/>
      <c r="C3" s="541"/>
      <c r="D3" s="541"/>
      <c r="E3" s="541"/>
      <c r="F3" s="541"/>
      <c r="G3" s="541"/>
      <c r="H3" s="541"/>
      <c r="I3"/>
      <c r="J3"/>
      <c r="K3"/>
      <c r="L3"/>
      <c r="M3"/>
    </row>
    <row r="4" spans="1:13" s="23" customFormat="1" ht="12" customHeight="1" x14ac:dyDescent="0.3">
      <c r="A4" s="541"/>
      <c r="B4" s="541"/>
      <c r="C4" s="541"/>
      <c r="D4" s="541"/>
      <c r="E4" s="541"/>
      <c r="F4" s="541"/>
      <c r="G4" s="541"/>
      <c r="H4" s="541"/>
      <c r="I4"/>
      <c r="J4"/>
      <c r="K4"/>
      <c r="L4"/>
      <c r="M4"/>
    </row>
    <row r="5" spans="1:13" s="23" customFormat="1" ht="18" x14ac:dyDescent="0.3">
      <c r="A5" s="24"/>
      <c r="B5" s="25"/>
      <c r="C5" s="26" t="s">
        <v>12</v>
      </c>
      <c r="D5" s="27"/>
      <c r="E5" s="28"/>
      <c r="F5" s="30"/>
      <c r="G5" s="508"/>
      <c r="H5" s="509"/>
      <c r="I5"/>
      <c r="J5"/>
      <c r="K5"/>
      <c r="L5"/>
      <c r="M5"/>
    </row>
    <row r="6" spans="1:13" s="32" customFormat="1" ht="34.5" customHeight="1" x14ac:dyDescent="0.3">
      <c r="A6" s="568" t="s">
        <v>13</v>
      </c>
      <c r="B6" s="31"/>
      <c r="C6" s="561" t="s">
        <v>14</v>
      </c>
      <c r="D6" s="562" t="s">
        <v>15</v>
      </c>
      <c r="E6" s="223" t="s">
        <v>16</v>
      </c>
      <c r="F6" s="563"/>
      <c r="G6" s="564" t="s">
        <v>17</v>
      </c>
      <c r="H6" s="565" t="s">
        <v>18</v>
      </c>
      <c r="I6"/>
      <c r="J6"/>
      <c r="K6"/>
      <c r="L6"/>
      <c r="M6"/>
    </row>
    <row r="7" spans="1:13" s="23" customFormat="1" x14ac:dyDescent="0.3">
      <c r="A7" s="569"/>
      <c r="B7" s="33"/>
      <c r="C7" s="104" t="s">
        <v>19</v>
      </c>
      <c r="D7" s="105" t="s">
        <v>19</v>
      </c>
      <c r="E7" s="106" t="s">
        <v>20</v>
      </c>
      <c r="F7" s="30"/>
      <c r="G7" s="566" t="s">
        <v>21</v>
      </c>
      <c r="H7" s="567" t="s">
        <v>21</v>
      </c>
      <c r="I7"/>
      <c r="J7"/>
      <c r="K7"/>
      <c r="L7"/>
      <c r="M7"/>
    </row>
    <row r="8" spans="1:13" s="23" customFormat="1" x14ac:dyDescent="0.3">
      <c r="A8" s="34"/>
      <c r="B8" s="33"/>
      <c r="C8" s="510"/>
      <c r="D8" s="510"/>
      <c r="E8" s="510"/>
      <c r="F8" s="30"/>
      <c r="G8" s="511"/>
      <c r="H8" s="511"/>
      <c r="I8"/>
      <c r="J8"/>
      <c r="K8"/>
      <c r="L8"/>
      <c r="M8"/>
    </row>
    <row r="9" spans="1:13" x14ac:dyDescent="0.3">
      <c r="A9" s="36" t="s">
        <v>22</v>
      </c>
      <c r="B9" s="36"/>
      <c r="C9" s="490"/>
      <c r="D9" s="490"/>
      <c r="E9" s="491"/>
      <c r="F9" s="37"/>
      <c r="G9" s="503"/>
      <c r="H9" s="503"/>
    </row>
    <row r="10" spans="1:13" s="23" customFormat="1" x14ac:dyDescent="0.3">
      <c r="A10" s="290" t="s">
        <v>23</v>
      </c>
      <c r="C10" s="571">
        <v>13</v>
      </c>
      <c r="D10" s="571">
        <v>26</v>
      </c>
      <c r="E10" s="572">
        <v>670799</v>
      </c>
      <c r="F10" s="43"/>
      <c r="G10" s="503">
        <v>54.166666666666664</v>
      </c>
      <c r="H10" s="503">
        <v>50.618775458459794</v>
      </c>
      <c r="I10"/>
      <c r="J10"/>
      <c r="K10"/>
      <c r="L10"/>
      <c r="M10"/>
    </row>
    <row r="11" spans="1:13" s="23" customFormat="1" x14ac:dyDescent="0.3">
      <c r="A11" s="290"/>
      <c r="C11" s="492"/>
      <c r="D11" s="492"/>
      <c r="E11" s="493"/>
      <c r="F11" s="43"/>
      <c r="G11" s="503"/>
      <c r="H11" s="503"/>
      <c r="I11"/>
      <c r="J11"/>
      <c r="K11"/>
      <c r="L11"/>
      <c r="M11"/>
    </row>
    <row r="12" spans="1:13" s="45" customFormat="1" x14ac:dyDescent="0.3">
      <c r="A12" s="36" t="s">
        <v>24</v>
      </c>
      <c r="C12" s="494"/>
      <c r="D12" s="494"/>
      <c r="E12" s="499"/>
      <c r="F12" s="47"/>
      <c r="G12" s="504"/>
      <c r="H12" s="504"/>
      <c r="I12"/>
      <c r="J12"/>
      <c r="K12"/>
      <c r="L12"/>
      <c r="M12"/>
    </row>
    <row r="13" spans="1:13" s="23" customFormat="1" x14ac:dyDescent="0.3">
      <c r="A13" s="290" t="s">
        <v>25</v>
      </c>
      <c r="C13" s="499">
        <v>0</v>
      </c>
      <c r="D13" s="499">
        <v>0</v>
      </c>
      <c r="E13" s="499">
        <v>0</v>
      </c>
      <c r="F13" s="43"/>
      <c r="G13" s="503">
        <v>0</v>
      </c>
      <c r="H13" s="503">
        <v>0</v>
      </c>
      <c r="I13"/>
      <c r="J13"/>
      <c r="K13"/>
      <c r="L13"/>
      <c r="M13"/>
    </row>
    <row r="14" spans="1:13" s="23" customFormat="1" x14ac:dyDescent="0.3">
      <c r="A14" s="290"/>
      <c r="C14" s="492"/>
      <c r="D14" s="492"/>
      <c r="E14" s="493"/>
      <c r="F14" s="43"/>
      <c r="G14" s="503"/>
      <c r="H14" s="503"/>
      <c r="I14"/>
      <c r="J14"/>
      <c r="K14"/>
      <c r="L14"/>
      <c r="M14"/>
    </row>
    <row r="15" spans="1:13" s="45" customFormat="1" x14ac:dyDescent="0.3">
      <c r="A15" s="36" t="s">
        <v>26</v>
      </c>
      <c r="C15" s="494"/>
      <c r="D15" s="494"/>
      <c r="E15" s="499"/>
      <c r="F15" s="47"/>
      <c r="G15" s="504"/>
      <c r="H15" s="504"/>
      <c r="I15"/>
      <c r="J15"/>
      <c r="K15"/>
      <c r="L15"/>
      <c r="M15"/>
    </row>
    <row r="16" spans="1:13" s="45" customFormat="1" x14ac:dyDescent="0.3">
      <c r="A16" s="290" t="s">
        <v>27</v>
      </c>
      <c r="C16" s="499">
        <v>0</v>
      </c>
      <c r="D16" s="499">
        <v>0</v>
      </c>
      <c r="E16" s="499">
        <v>0</v>
      </c>
      <c r="F16" s="47"/>
      <c r="G16" s="503">
        <v>0</v>
      </c>
      <c r="H16" s="503">
        <v>0</v>
      </c>
      <c r="I16"/>
      <c r="J16"/>
      <c r="K16"/>
      <c r="L16"/>
      <c r="M16"/>
    </row>
    <row r="17" spans="1:13" s="23" customFormat="1" x14ac:dyDescent="0.3">
      <c r="A17" s="290" t="s">
        <v>28</v>
      </c>
      <c r="C17" s="499">
        <v>0</v>
      </c>
      <c r="D17" s="499">
        <v>0</v>
      </c>
      <c r="E17" s="499">
        <v>0</v>
      </c>
      <c r="F17" s="43"/>
      <c r="G17" s="503">
        <v>0</v>
      </c>
      <c r="H17" s="503">
        <v>0</v>
      </c>
      <c r="I17"/>
      <c r="J17"/>
      <c r="K17"/>
      <c r="L17"/>
      <c r="M17"/>
    </row>
    <row r="18" spans="1:13" s="23" customFormat="1" x14ac:dyDescent="0.3">
      <c r="A18" s="290" t="s">
        <v>29</v>
      </c>
      <c r="C18" s="571">
        <v>9</v>
      </c>
      <c r="D18" s="571">
        <v>23</v>
      </c>
      <c r="E18" s="572">
        <v>547209</v>
      </c>
      <c r="F18" s="43"/>
      <c r="G18" s="503">
        <v>47.368421052631575</v>
      </c>
      <c r="H18" s="503">
        <v>47.547792478848443</v>
      </c>
      <c r="I18"/>
      <c r="J18"/>
      <c r="K18"/>
      <c r="L18"/>
      <c r="M18"/>
    </row>
    <row r="19" spans="1:13" s="23" customFormat="1" x14ac:dyDescent="0.3">
      <c r="A19" s="290" t="s">
        <v>216</v>
      </c>
      <c r="C19" s="571">
        <v>1</v>
      </c>
      <c r="D19" s="571">
        <v>1</v>
      </c>
      <c r="E19" s="572">
        <v>55660</v>
      </c>
      <c r="F19" s="43"/>
      <c r="G19" s="503">
        <v>33.333333333333329</v>
      </c>
      <c r="H19" s="503">
        <v>32.091604637888388</v>
      </c>
      <c r="I19"/>
      <c r="J19"/>
      <c r="K19"/>
      <c r="L19"/>
      <c r="M19"/>
    </row>
    <row r="20" spans="1:13" s="23" customFormat="1" x14ac:dyDescent="0.3">
      <c r="A20" s="290" t="s">
        <v>208</v>
      </c>
      <c r="C20" s="571">
        <v>1</v>
      </c>
      <c r="D20" s="571">
        <v>1</v>
      </c>
      <c r="E20" s="572">
        <v>43095</v>
      </c>
      <c r="F20" s="43"/>
      <c r="G20" s="503">
        <v>50</v>
      </c>
      <c r="H20" s="503">
        <v>38.245813328126808</v>
      </c>
      <c r="I20"/>
      <c r="J20"/>
      <c r="K20"/>
      <c r="L20"/>
      <c r="M20"/>
    </row>
    <row r="21" spans="1:13" s="23" customFormat="1" x14ac:dyDescent="0.3">
      <c r="A21" s="290" t="s">
        <v>30</v>
      </c>
      <c r="C21" s="571">
        <v>1</v>
      </c>
      <c r="D21" s="571">
        <v>4</v>
      </c>
      <c r="E21" s="572">
        <v>39611</v>
      </c>
      <c r="F21" s="43"/>
      <c r="G21" s="503">
        <v>7.1428571428571423</v>
      </c>
      <c r="H21" s="503">
        <v>4.988759516627729</v>
      </c>
      <c r="I21"/>
      <c r="J21"/>
      <c r="K21"/>
      <c r="L21"/>
      <c r="M21"/>
    </row>
    <row r="22" spans="1:13" s="23" customFormat="1" x14ac:dyDescent="0.3">
      <c r="A22" s="290" t="s">
        <v>31</v>
      </c>
      <c r="B22" s="45"/>
      <c r="C22" s="571">
        <v>1</v>
      </c>
      <c r="D22" s="571">
        <v>1</v>
      </c>
      <c r="E22" s="572">
        <v>26575</v>
      </c>
      <c r="F22" s="47"/>
      <c r="G22" s="503">
        <v>20</v>
      </c>
      <c r="H22" s="503">
        <v>9.4332255419445765</v>
      </c>
      <c r="I22"/>
      <c r="J22"/>
      <c r="K22"/>
      <c r="L22"/>
      <c r="M22"/>
    </row>
    <row r="23" spans="1:13" s="45" customFormat="1" x14ac:dyDescent="0.3">
      <c r="A23" s="36" t="s">
        <v>32</v>
      </c>
      <c r="C23" s="574">
        <v>13</v>
      </c>
      <c r="D23" s="574">
        <v>30</v>
      </c>
      <c r="E23" s="496">
        <v>712150</v>
      </c>
      <c r="F23" s="47"/>
      <c r="G23" s="505">
        <v>26</v>
      </c>
      <c r="H23" s="505">
        <v>25.184137900792571</v>
      </c>
      <c r="I23"/>
      <c r="J23"/>
      <c r="K23"/>
      <c r="L23"/>
      <c r="M23"/>
    </row>
    <row r="24" spans="1:13" s="45" customFormat="1" x14ac:dyDescent="0.3">
      <c r="A24" s="36"/>
      <c r="C24" s="496"/>
      <c r="D24" s="496"/>
      <c r="E24" s="496"/>
      <c r="F24" s="47"/>
      <c r="G24" s="505"/>
      <c r="H24" s="505"/>
      <c r="I24"/>
      <c r="J24"/>
      <c r="K24"/>
      <c r="L24"/>
      <c r="M24"/>
    </row>
    <row r="25" spans="1:13" s="45" customFormat="1" x14ac:dyDescent="0.3">
      <c r="A25" s="48" t="s">
        <v>33</v>
      </c>
      <c r="C25" s="494"/>
      <c r="D25" s="494"/>
      <c r="E25" s="499"/>
      <c r="F25" s="47"/>
      <c r="G25" s="504"/>
      <c r="H25" s="504"/>
      <c r="I25"/>
      <c r="J25"/>
      <c r="K25"/>
      <c r="L25"/>
      <c r="M25"/>
    </row>
    <row r="26" spans="1:13" s="23" customFormat="1" x14ac:dyDescent="0.3">
      <c r="A26" s="290" t="s">
        <v>34</v>
      </c>
      <c r="C26" s="499">
        <v>5</v>
      </c>
      <c r="D26" s="499">
        <v>17</v>
      </c>
      <c r="E26" s="499">
        <v>289057</v>
      </c>
      <c r="F26" s="43"/>
      <c r="G26" s="503">
        <v>38.461538461538467</v>
      </c>
      <c r="H26" s="503">
        <v>35.196385106463289</v>
      </c>
      <c r="I26"/>
      <c r="J26"/>
      <c r="K26"/>
      <c r="L26"/>
      <c r="M26"/>
    </row>
    <row r="27" spans="1:13" s="23" customFormat="1" x14ac:dyDescent="0.3">
      <c r="A27" s="290" t="s">
        <v>35</v>
      </c>
      <c r="C27" s="499">
        <v>3</v>
      </c>
      <c r="D27" s="499">
        <v>3</v>
      </c>
      <c r="E27" s="499">
        <v>106022</v>
      </c>
      <c r="F27" s="43"/>
      <c r="G27" s="503">
        <v>42.857142857142854</v>
      </c>
      <c r="H27" s="503">
        <v>39.199026882734195</v>
      </c>
      <c r="I27"/>
      <c r="J27"/>
      <c r="K27"/>
      <c r="L27"/>
      <c r="M27"/>
    </row>
    <row r="28" spans="1:13" s="23" customFormat="1" x14ac:dyDescent="0.3">
      <c r="A28" s="290" t="s">
        <v>36</v>
      </c>
      <c r="C28" s="499">
        <v>9</v>
      </c>
      <c r="D28" s="499">
        <v>17</v>
      </c>
      <c r="E28" s="499">
        <v>492187</v>
      </c>
      <c r="F28" s="43"/>
      <c r="G28" s="503">
        <v>64.285714285714292</v>
      </c>
      <c r="H28" s="503">
        <v>60.155660855865825</v>
      </c>
      <c r="I28"/>
      <c r="J28"/>
      <c r="K28"/>
      <c r="L28"/>
      <c r="M28"/>
    </row>
    <row r="29" spans="1:13" s="45" customFormat="1" x14ac:dyDescent="0.3">
      <c r="A29" s="290" t="s">
        <v>194</v>
      </c>
      <c r="C29" s="499">
        <v>2</v>
      </c>
      <c r="D29" s="499">
        <v>11</v>
      </c>
      <c r="E29" s="499">
        <v>119687</v>
      </c>
      <c r="F29" s="47"/>
      <c r="G29" s="503">
        <v>50</v>
      </c>
      <c r="H29" s="503">
        <v>52.238604025908273</v>
      </c>
      <c r="I29"/>
      <c r="J29"/>
      <c r="K29"/>
      <c r="L29"/>
      <c r="M29"/>
    </row>
    <row r="30" spans="1:13" s="45" customFormat="1" x14ac:dyDescent="0.3">
      <c r="A30" s="48" t="s">
        <v>37</v>
      </c>
      <c r="C30" s="498">
        <v>19</v>
      </c>
      <c r="D30" s="498">
        <v>48</v>
      </c>
      <c r="E30" s="498">
        <v>1006953</v>
      </c>
      <c r="F30" s="47"/>
      <c r="G30" s="505">
        <v>50</v>
      </c>
      <c r="H30" s="505">
        <v>47.074886222589988</v>
      </c>
      <c r="I30"/>
      <c r="J30"/>
      <c r="K30"/>
      <c r="L30"/>
      <c r="M30"/>
    </row>
    <row r="31" spans="1:13" s="45" customFormat="1" x14ac:dyDescent="0.3">
      <c r="A31" s="48"/>
      <c r="C31" s="496"/>
      <c r="D31" s="496"/>
      <c r="E31" s="496"/>
      <c r="F31" s="47"/>
      <c r="G31" s="505"/>
      <c r="H31" s="505"/>
      <c r="I31"/>
      <c r="J31"/>
      <c r="K31"/>
      <c r="L31"/>
      <c r="M31"/>
    </row>
    <row r="32" spans="1:13" s="45" customFormat="1" x14ac:dyDescent="0.3">
      <c r="A32" s="36" t="s">
        <v>38</v>
      </c>
      <c r="C32" s="494"/>
      <c r="D32" s="494"/>
      <c r="E32" s="499"/>
      <c r="F32" s="47"/>
      <c r="G32" s="504"/>
      <c r="H32" s="504"/>
      <c r="I32"/>
      <c r="J32"/>
      <c r="K32"/>
      <c r="L32"/>
      <c r="M32"/>
    </row>
    <row r="33" spans="1:13" s="45" customFormat="1" x14ac:dyDescent="0.3">
      <c r="A33" s="290" t="s">
        <v>39</v>
      </c>
      <c r="C33" s="499">
        <v>2</v>
      </c>
      <c r="D33" s="499">
        <v>3</v>
      </c>
      <c r="E33" s="499">
        <v>82290</v>
      </c>
      <c r="F33" s="47"/>
      <c r="G33" s="503">
        <v>28.571428571428569</v>
      </c>
      <c r="H33" s="503">
        <v>25.113144956771453</v>
      </c>
      <c r="I33"/>
      <c r="J33"/>
      <c r="K33"/>
      <c r="L33"/>
      <c r="M33"/>
    </row>
    <row r="34" spans="1:13" s="45" customFormat="1" x14ac:dyDescent="0.3">
      <c r="A34" s="290" t="s">
        <v>240</v>
      </c>
      <c r="C34" s="499">
        <v>0</v>
      </c>
      <c r="D34" s="499">
        <v>0</v>
      </c>
      <c r="E34" s="499">
        <v>0</v>
      </c>
      <c r="F34" s="47"/>
      <c r="G34" s="503">
        <v>0</v>
      </c>
      <c r="H34" s="503">
        <v>0</v>
      </c>
      <c r="I34"/>
      <c r="J34"/>
      <c r="K34"/>
      <c r="L34"/>
      <c r="M34"/>
    </row>
    <row r="35" spans="1:13" s="45" customFormat="1" x14ac:dyDescent="0.3">
      <c r="A35" s="290" t="s">
        <v>238</v>
      </c>
      <c r="C35" s="499">
        <v>1</v>
      </c>
      <c r="D35" s="499">
        <v>2</v>
      </c>
      <c r="E35" s="499">
        <v>67830</v>
      </c>
      <c r="F35" s="47"/>
      <c r="G35" s="503">
        <v>100</v>
      </c>
      <c r="H35" s="503">
        <v>91.873222267370991</v>
      </c>
      <c r="I35"/>
      <c r="J35"/>
      <c r="K35"/>
      <c r="L35"/>
      <c r="M35"/>
    </row>
    <row r="36" spans="1:13" s="45" customFormat="1" x14ac:dyDescent="0.3">
      <c r="A36" s="290" t="s">
        <v>239</v>
      </c>
      <c r="C36" s="499">
        <v>0</v>
      </c>
      <c r="D36" s="499">
        <v>0</v>
      </c>
      <c r="E36" s="499">
        <v>0</v>
      </c>
      <c r="F36" s="47"/>
      <c r="G36" s="503">
        <v>0</v>
      </c>
      <c r="H36" s="503">
        <v>0</v>
      </c>
      <c r="I36"/>
      <c r="J36"/>
      <c r="K36"/>
      <c r="L36"/>
      <c r="M36"/>
    </row>
    <row r="37" spans="1:13" s="45" customFormat="1" x14ac:dyDescent="0.3">
      <c r="A37" s="290" t="s">
        <v>40</v>
      </c>
      <c r="B37" s="23"/>
      <c r="C37" s="499">
        <v>21</v>
      </c>
      <c r="D37" s="499">
        <v>66</v>
      </c>
      <c r="E37" s="499">
        <v>1159904</v>
      </c>
      <c r="F37" s="43"/>
      <c r="G37" s="503">
        <v>65.625</v>
      </c>
      <c r="H37" s="503">
        <v>60.217746704233186</v>
      </c>
      <c r="I37"/>
      <c r="J37"/>
      <c r="K37"/>
      <c r="L37"/>
      <c r="M37"/>
    </row>
    <row r="38" spans="1:13" s="23" customFormat="1" x14ac:dyDescent="0.3">
      <c r="A38" s="290" t="s">
        <v>195</v>
      </c>
      <c r="C38" s="499">
        <v>1</v>
      </c>
      <c r="D38" s="499">
        <v>1</v>
      </c>
      <c r="E38" s="499">
        <v>61596</v>
      </c>
      <c r="F38" s="43"/>
      <c r="G38" s="503">
        <v>100</v>
      </c>
      <c r="H38" s="503">
        <v>82.248631325944714</v>
      </c>
      <c r="I38"/>
      <c r="J38"/>
      <c r="K38"/>
      <c r="L38"/>
      <c r="M38"/>
    </row>
    <row r="39" spans="1:13" s="23" customFormat="1" x14ac:dyDescent="0.3">
      <c r="A39" s="290" t="s">
        <v>211</v>
      </c>
      <c r="C39" s="499">
        <v>1</v>
      </c>
      <c r="D39" s="499">
        <v>3</v>
      </c>
      <c r="E39" s="499">
        <v>70703</v>
      </c>
      <c r="F39" s="43"/>
      <c r="G39" s="503">
        <v>50</v>
      </c>
      <c r="H39" s="503">
        <v>47.942038026526355</v>
      </c>
      <c r="I39"/>
      <c r="J39"/>
      <c r="K39"/>
      <c r="L39"/>
      <c r="M39"/>
    </row>
    <row r="40" spans="1:13" s="23" customFormat="1" x14ac:dyDescent="0.3">
      <c r="A40" s="290" t="s">
        <v>221</v>
      </c>
      <c r="C40" s="499">
        <v>5</v>
      </c>
      <c r="D40" s="499">
        <v>15</v>
      </c>
      <c r="E40" s="499">
        <v>293165</v>
      </c>
      <c r="F40" s="43"/>
      <c r="G40" s="503">
        <v>100</v>
      </c>
      <c r="H40" s="503">
        <v>95.218375572856274</v>
      </c>
      <c r="I40"/>
      <c r="J40"/>
      <c r="K40"/>
      <c r="L40"/>
      <c r="M40"/>
    </row>
    <row r="41" spans="1:13" s="23" customFormat="1" x14ac:dyDescent="0.3">
      <c r="A41" s="290" t="s">
        <v>41</v>
      </c>
      <c r="C41" s="499">
        <v>16</v>
      </c>
      <c r="D41" s="499">
        <v>53</v>
      </c>
      <c r="E41" s="499">
        <v>889539</v>
      </c>
      <c r="F41" s="43"/>
      <c r="G41" s="503">
        <v>42.105263157894733</v>
      </c>
      <c r="H41" s="503">
        <v>36.874115754360759</v>
      </c>
      <c r="I41"/>
      <c r="J41"/>
      <c r="K41"/>
      <c r="L41"/>
      <c r="M41"/>
    </row>
    <row r="42" spans="1:13" s="23" customFormat="1" x14ac:dyDescent="0.3">
      <c r="A42" s="290" t="s">
        <v>42</v>
      </c>
      <c r="B42" s="45"/>
      <c r="C42" s="499">
        <v>31</v>
      </c>
      <c r="D42" s="499">
        <v>72</v>
      </c>
      <c r="E42" s="499">
        <v>1879293</v>
      </c>
      <c r="F42" s="47"/>
      <c r="G42" s="503">
        <v>52.542372881355938</v>
      </c>
      <c r="H42" s="503">
        <v>46.059974020244603</v>
      </c>
      <c r="I42"/>
      <c r="J42"/>
      <c r="K42"/>
      <c r="L42"/>
      <c r="M42"/>
    </row>
    <row r="43" spans="1:13" s="23" customFormat="1" x14ac:dyDescent="0.3">
      <c r="A43" s="290" t="s">
        <v>43</v>
      </c>
      <c r="C43" s="499">
        <v>28</v>
      </c>
      <c r="D43" s="499">
        <v>76</v>
      </c>
      <c r="E43" s="499">
        <v>1594096</v>
      </c>
      <c r="F43" s="43"/>
      <c r="G43" s="503">
        <v>56.000000000000007</v>
      </c>
      <c r="H43" s="503">
        <v>52.907005109499949</v>
      </c>
      <c r="I43"/>
      <c r="J43"/>
      <c r="K43"/>
      <c r="L43"/>
      <c r="M43"/>
    </row>
    <row r="44" spans="1:13" s="23" customFormat="1" x14ac:dyDescent="0.3">
      <c r="A44" s="570" t="s">
        <v>218</v>
      </c>
      <c r="C44" s="499">
        <v>0</v>
      </c>
      <c r="D44" s="499">
        <v>0</v>
      </c>
      <c r="E44" s="499">
        <v>0</v>
      </c>
      <c r="F44" s="43"/>
      <c r="G44" s="503">
        <v>0</v>
      </c>
      <c r="H44" s="503">
        <v>0</v>
      </c>
      <c r="I44"/>
      <c r="J44"/>
      <c r="K44"/>
      <c r="L44"/>
      <c r="M44"/>
    </row>
    <row r="45" spans="1:13" s="23" customFormat="1" x14ac:dyDescent="0.3">
      <c r="A45" s="570" t="s">
        <v>44</v>
      </c>
      <c r="C45" s="499">
        <v>9</v>
      </c>
      <c r="D45" s="499">
        <v>19</v>
      </c>
      <c r="E45" s="499">
        <v>493764</v>
      </c>
      <c r="F45" s="43"/>
      <c r="G45" s="503">
        <v>81.818181818181827</v>
      </c>
      <c r="H45" s="503">
        <v>70.218720668961012</v>
      </c>
      <c r="I45"/>
      <c r="J45"/>
      <c r="K45"/>
      <c r="L45"/>
      <c r="M45"/>
    </row>
    <row r="46" spans="1:13" s="23" customFormat="1" x14ac:dyDescent="0.3">
      <c r="A46" s="290" t="s">
        <v>45</v>
      </c>
      <c r="B46" s="45"/>
      <c r="C46" s="499">
        <v>8</v>
      </c>
      <c r="D46" s="499">
        <v>29</v>
      </c>
      <c r="E46" s="499">
        <v>491621</v>
      </c>
      <c r="F46" s="47"/>
      <c r="G46" s="503">
        <v>53.333333333333336</v>
      </c>
      <c r="H46" s="503">
        <v>47.488372317663938</v>
      </c>
      <c r="I46"/>
      <c r="J46"/>
      <c r="K46"/>
      <c r="L46"/>
      <c r="M46"/>
    </row>
    <row r="47" spans="1:13" s="23" customFormat="1" x14ac:dyDescent="0.3">
      <c r="A47" s="290" t="s">
        <v>212</v>
      </c>
      <c r="B47" s="45"/>
      <c r="C47" s="499">
        <v>1</v>
      </c>
      <c r="D47" s="499">
        <v>6</v>
      </c>
      <c r="E47" s="499">
        <v>62962</v>
      </c>
      <c r="F47" s="47"/>
      <c r="G47" s="503">
        <v>25</v>
      </c>
      <c r="H47" s="503">
        <v>25.96949423789215</v>
      </c>
      <c r="I47"/>
      <c r="J47"/>
      <c r="K47"/>
      <c r="L47"/>
      <c r="M47"/>
    </row>
    <row r="48" spans="1:13" s="45" customFormat="1" x14ac:dyDescent="0.3">
      <c r="A48" s="290" t="s">
        <v>46</v>
      </c>
      <c r="B48" s="23"/>
      <c r="C48" s="499"/>
      <c r="D48" s="499"/>
      <c r="E48" s="499"/>
      <c r="F48" s="43"/>
      <c r="G48" s="503"/>
      <c r="H48" s="503"/>
      <c r="I48"/>
      <c r="J48"/>
      <c r="K48"/>
      <c r="L48"/>
      <c r="M48"/>
    </row>
    <row r="49" spans="1:13" s="45" customFormat="1" x14ac:dyDescent="0.3">
      <c r="A49" s="290" t="s">
        <v>196</v>
      </c>
      <c r="B49" s="23"/>
      <c r="C49" s="499">
        <v>0</v>
      </c>
      <c r="D49" s="499">
        <v>0</v>
      </c>
      <c r="E49" s="499">
        <v>0</v>
      </c>
      <c r="F49" s="43"/>
      <c r="G49" s="503">
        <v>0</v>
      </c>
      <c r="H49" s="503">
        <v>0</v>
      </c>
      <c r="I49"/>
      <c r="J49"/>
      <c r="K49"/>
      <c r="L49"/>
      <c r="M49"/>
    </row>
    <row r="50" spans="1:13" s="23" customFormat="1" x14ac:dyDescent="0.3">
      <c r="A50" s="290" t="s">
        <v>47</v>
      </c>
      <c r="B50" s="45"/>
      <c r="C50" s="499">
        <v>24</v>
      </c>
      <c r="D50" s="499">
        <v>58</v>
      </c>
      <c r="E50" s="499">
        <v>1428241</v>
      </c>
      <c r="F50" s="47"/>
      <c r="G50" s="503">
        <v>47.058823529411761</v>
      </c>
      <c r="H50" s="503">
        <v>42.354419388645354</v>
      </c>
      <c r="I50"/>
      <c r="J50"/>
      <c r="K50"/>
      <c r="L50"/>
      <c r="M50"/>
    </row>
    <row r="51" spans="1:13" s="23" customFormat="1" x14ac:dyDescent="0.3">
      <c r="A51" s="290" t="s">
        <v>222</v>
      </c>
      <c r="B51" s="45"/>
      <c r="C51" s="499">
        <v>3</v>
      </c>
      <c r="D51" s="499">
        <v>7</v>
      </c>
      <c r="E51" s="499">
        <v>187334</v>
      </c>
      <c r="F51" s="47"/>
      <c r="G51" s="503">
        <v>37.5</v>
      </c>
      <c r="H51" s="503">
        <v>33.339680901235994</v>
      </c>
      <c r="I51"/>
      <c r="J51"/>
      <c r="K51"/>
      <c r="L51"/>
      <c r="M51"/>
    </row>
    <row r="52" spans="1:13" s="23" customFormat="1" x14ac:dyDescent="0.3">
      <c r="A52" s="290" t="s">
        <v>48</v>
      </c>
      <c r="C52" s="499">
        <v>1</v>
      </c>
      <c r="D52" s="499">
        <v>4</v>
      </c>
      <c r="E52" s="499">
        <v>71355</v>
      </c>
      <c r="F52" s="43"/>
      <c r="G52" s="503">
        <v>20</v>
      </c>
      <c r="H52" s="503">
        <v>22.604660003484707</v>
      </c>
      <c r="I52"/>
      <c r="J52"/>
      <c r="K52"/>
      <c r="L52"/>
      <c r="M52"/>
    </row>
    <row r="53" spans="1:13" s="23" customFormat="1" x14ac:dyDescent="0.3">
      <c r="A53" s="290" t="s">
        <v>49</v>
      </c>
      <c r="B53" s="45"/>
      <c r="C53" s="499">
        <v>11</v>
      </c>
      <c r="D53" s="499">
        <v>46</v>
      </c>
      <c r="E53" s="499">
        <v>692848</v>
      </c>
      <c r="F53" s="47"/>
      <c r="G53" s="503">
        <v>47.826086956521742</v>
      </c>
      <c r="H53" s="503">
        <v>43.280602288315798</v>
      </c>
      <c r="I53"/>
      <c r="J53"/>
      <c r="K53"/>
      <c r="L53"/>
      <c r="M53"/>
    </row>
    <row r="54" spans="1:13" s="23" customFormat="1" x14ac:dyDescent="0.3">
      <c r="A54" s="290" t="s">
        <v>50</v>
      </c>
      <c r="C54" s="499">
        <v>6</v>
      </c>
      <c r="D54" s="499">
        <v>21</v>
      </c>
      <c r="E54" s="499">
        <v>375759</v>
      </c>
      <c r="F54" s="43"/>
      <c r="G54" s="503">
        <v>42.857142857142854</v>
      </c>
      <c r="H54" s="503">
        <v>39.379397653746274</v>
      </c>
      <c r="I54"/>
      <c r="J54"/>
      <c r="K54"/>
      <c r="L54"/>
      <c r="M54"/>
    </row>
    <row r="55" spans="1:13" s="23" customFormat="1" x14ac:dyDescent="0.3">
      <c r="A55" s="290" t="s">
        <v>223</v>
      </c>
      <c r="C55" s="499">
        <v>0</v>
      </c>
      <c r="D55" s="499">
        <v>0</v>
      </c>
      <c r="E55" s="499">
        <v>0</v>
      </c>
      <c r="F55" s="43"/>
      <c r="G55" s="503">
        <v>0</v>
      </c>
      <c r="H55" s="503">
        <v>0</v>
      </c>
      <c r="I55"/>
      <c r="J55"/>
      <c r="K55"/>
      <c r="L55"/>
      <c r="M55"/>
    </row>
    <row r="56" spans="1:13" s="45" customFormat="1" x14ac:dyDescent="0.3">
      <c r="A56" s="36" t="s">
        <v>51</v>
      </c>
      <c r="C56" s="496">
        <v>169</v>
      </c>
      <c r="D56" s="496">
        <v>481</v>
      </c>
      <c r="E56" s="496">
        <v>9902300</v>
      </c>
      <c r="F56" s="47"/>
      <c r="G56" s="505">
        <v>50.148367952522257</v>
      </c>
      <c r="H56" s="505">
        <v>45.318166959022996</v>
      </c>
      <c r="I56"/>
      <c r="J56"/>
      <c r="K56"/>
      <c r="L56"/>
      <c r="M56"/>
    </row>
    <row r="57" spans="1:13" s="45" customFormat="1" x14ac:dyDescent="0.3">
      <c r="A57" s="36"/>
      <c r="C57" s="496"/>
      <c r="D57" s="496"/>
      <c r="E57" s="496"/>
      <c r="F57" s="47"/>
      <c r="G57" s="505"/>
      <c r="H57" s="505"/>
      <c r="I57"/>
      <c r="J57"/>
      <c r="K57"/>
      <c r="L57"/>
      <c r="M57"/>
    </row>
    <row r="58" spans="1:13" s="45" customFormat="1" x14ac:dyDescent="0.3">
      <c r="A58" s="36" t="s">
        <v>52</v>
      </c>
      <c r="C58" s="494"/>
      <c r="D58" s="494"/>
      <c r="E58" s="499"/>
      <c r="F58" s="47"/>
      <c r="G58" s="504"/>
      <c r="H58" s="504"/>
      <c r="I58"/>
      <c r="J58"/>
      <c r="K58"/>
      <c r="L58"/>
      <c r="M58"/>
    </row>
    <row r="59" spans="1:13" s="23" customFormat="1" x14ac:dyDescent="0.3">
      <c r="A59" s="290" t="s">
        <v>53</v>
      </c>
      <c r="C59" s="499">
        <v>11</v>
      </c>
      <c r="D59" s="499">
        <v>23</v>
      </c>
      <c r="E59" s="499">
        <v>573732</v>
      </c>
      <c r="F59" s="43"/>
      <c r="G59" s="503">
        <v>44</v>
      </c>
      <c r="H59" s="503">
        <v>40.422706190451699</v>
      </c>
      <c r="I59"/>
      <c r="J59"/>
      <c r="K59"/>
      <c r="L59"/>
      <c r="M59"/>
    </row>
    <row r="60" spans="1:13" s="23" customFormat="1" x14ac:dyDescent="0.3">
      <c r="A60" s="290" t="s">
        <v>197</v>
      </c>
      <c r="C60" s="499">
        <v>14</v>
      </c>
      <c r="D60" s="499">
        <v>34</v>
      </c>
      <c r="E60" s="499">
        <v>784579</v>
      </c>
      <c r="F60" s="43"/>
      <c r="G60" s="503">
        <v>41.17647058823529</v>
      </c>
      <c r="H60" s="503">
        <v>39.013750154149712</v>
      </c>
      <c r="I60"/>
      <c r="J60"/>
      <c r="K60"/>
      <c r="L60"/>
      <c r="M60"/>
    </row>
    <row r="61" spans="1:13" s="23" customFormat="1" x14ac:dyDescent="0.3">
      <c r="A61" s="290" t="s">
        <v>54</v>
      </c>
      <c r="C61" s="499">
        <v>7</v>
      </c>
      <c r="D61" s="499">
        <v>9</v>
      </c>
      <c r="E61" s="499">
        <v>378271</v>
      </c>
      <c r="F61" s="43"/>
      <c r="G61" s="503">
        <v>35</v>
      </c>
      <c r="H61" s="503">
        <v>34.679549415499821</v>
      </c>
      <c r="I61"/>
      <c r="J61"/>
      <c r="K61"/>
      <c r="L61"/>
      <c r="M61"/>
    </row>
    <row r="62" spans="1:13" s="23" customFormat="1" x14ac:dyDescent="0.3">
      <c r="A62" s="290" t="s">
        <v>55</v>
      </c>
      <c r="C62" s="499">
        <v>6</v>
      </c>
      <c r="D62" s="499">
        <v>20</v>
      </c>
      <c r="E62" s="499">
        <v>384569</v>
      </c>
      <c r="F62" s="43"/>
      <c r="G62" s="503">
        <v>33.333333333333329</v>
      </c>
      <c r="H62" s="503">
        <v>30.432226258022144</v>
      </c>
      <c r="I62"/>
      <c r="J62"/>
      <c r="K62"/>
      <c r="L62"/>
      <c r="M62"/>
    </row>
    <row r="63" spans="1:13" s="23" customFormat="1" x14ac:dyDescent="0.3">
      <c r="A63" s="290" t="s">
        <v>236</v>
      </c>
      <c r="C63" s="499">
        <v>0</v>
      </c>
      <c r="D63" s="499">
        <v>0</v>
      </c>
      <c r="E63" s="499">
        <v>0</v>
      </c>
      <c r="F63" s="43"/>
      <c r="G63" s="503">
        <v>0</v>
      </c>
      <c r="H63" s="503">
        <v>0</v>
      </c>
      <c r="I63"/>
      <c r="J63"/>
      <c r="K63"/>
      <c r="L63"/>
      <c r="M63"/>
    </row>
    <row r="64" spans="1:13" s="23" customFormat="1" x14ac:dyDescent="0.3">
      <c r="A64" s="290" t="s">
        <v>56</v>
      </c>
      <c r="C64" s="499">
        <v>2</v>
      </c>
      <c r="D64" s="499">
        <v>3</v>
      </c>
      <c r="E64" s="499">
        <v>130419</v>
      </c>
      <c r="F64" s="43"/>
      <c r="G64" s="503">
        <v>22.222222222222221</v>
      </c>
      <c r="H64" s="503">
        <v>23.203874340146996</v>
      </c>
      <c r="I64"/>
      <c r="J64"/>
      <c r="K64"/>
      <c r="L64"/>
      <c r="M64"/>
    </row>
    <row r="65" spans="1:13" s="23" customFormat="1" x14ac:dyDescent="0.3">
      <c r="A65" s="290" t="s">
        <v>57</v>
      </c>
      <c r="C65" s="499">
        <v>9</v>
      </c>
      <c r="D65" s="499">
        <v>17</v>
      </c>
      <c r="E65" s="499">
        <v>481845</v>
      </c>
      <c r="F65" s="43"/>
      <c r="G65" s="503">
        <v>40.909090909090914</v>
      </c>
      <c r="H65" s="503">
        <v>34.14768450996484</v>
      </c>
      <c r="I65"/>
      <c r="J65"/>
      <c r="K65"/>
      <c r="L65"/>
      <c r="M65"/>
    </row>
    <row r="66" spans="1:13" s="23" customFormat="1" x14ac:dyDescent="0.3">
      <c r="A66" s="290" t="s">
        <v>58</v>
      </c>
      <c r="C66" s="499">
        <v>1</v>
      </c>
      <c r="D66" s="499">
        <v>3</v>
      </c>
      <c r="E66" s="499">
        <v>51702</v>
      </c>
      <c r="F66" s="43"/>
      <c r="G66" s="503">
        <v>33.333333333333329</v>
      </c>
      <c r="H66" s="503">
        <v>25.522777086665482</v>
      </c>
      <c r="I66"/>
      <c r="J66"/>
      <c r="K66"/>
      <c r="L66"/>
      <c r="M66"/>
    </row>
    <row r="67" spans="1:13" s="23" customFormat="1" x14ac:dyDescent="0.3">
      <c r="A67" s="290" t="s">
        <v>210</v>
      </c>
      <c r="B67" s="45"/>
      <c r="C67" s="499">
        <v>2</v>
      </c>
      <c r="D67" s="499">
        <v>4</v>
      </c>
      <c r="E67" s="499">
        <v>109757</v>
      </c>
      <c r="F67" s="47"/>
      <c r="G67" s="503">
        <v>18.181818181818183</v>
      </c>
      <c r="H67" s="503">
        <v>17.14963843524022</v>
      </c>
      <c r="I67"/>
      <c r="J67"/>
      <c r="K67"/>
      <c r="L67"/>
      <c r="M67"/>
    </row>
    <row r="68" spans="1:13" s="23" customFormat="1" x14ac:dyDescent="0.3">
      <c r="A68" s="290" t="s">
        <v>59</v>
      </c>
      <c r="C68" s="499">
        <v>2</v>
      </c>
      <c r="D68" s="499">
        <v>4</v>
      </c>
      <c r="E68" s="499">
        <v>137389</v>
      </c>
      <c r="F68" s="43"/>
      <c r="G68" s="503">
        <v>20</v>
      </c>
      <c r="H68" s="503">
        <v>25.821699482021092</v>
      </c>
      <c r="I68"/>
      <c r="J68"/>
      <c r="K68"/>
      <c r="L68"/>
      <c r="M68"/>
    </row>
    <row r="69" spans="1:13" s="23" customFormat="1" x14ac:dyDescent="0.3">
      <c r="A69" s="290" t="s">
        <v>60</v>
      </c>
      <c r="C69" s="499">
        <v>15</v>
      </c>
      <c r="D69" s="499">
        <v>33</v>
      </c>
      <c r="E69" s="499">
        <v>796492</v>
      </c>
      <c r="F69" s="43"/>
      <c r="G69" s="503">
        <v>39.473684210526315</v>
      </c>
      <c r="H69" s="503">
        <v>34.239900954771926</v>
      </c>
      <c r="I69"/>
      <c r="J69"/>
      <c r="K69"/>
      <c r="L69"/>
      <c r="M69"/>
    </row>
    <row r="70" spans="1:13" s="23" customFormat="1" x14ac:dyDescent="0.3">
      <c r="A70" s="290" t="s">
        <v>61</v>
      </c>
      <c r="C70" s="499">
        <v>9</v>
      </c>
      <c r="D70" s="499">
        <v>16</v>
      </c>
      <c r="E70" s="499">
        <v>482223</v>
      </c>
      <c r="F70" s="43"/>
      <c r="G70" s="503">
        <v>56.25</v>
      </c>
      <c r="H70" s="503">
        <v>50.615555301311929</v>
      </c>
      <c r="I70"/>
      <c r="J70"/>
      <c r="K70"/>
      <c r="L70"/>
      <c r="M70"/>
    </row>
    <row r="71" spans="1:13" s="23" customFormat="1" x14ac:dyDescent="0.3">
      <c r="A71" s="290" t="s">
        <v>62</v>
      </c>
      <c r="C71" s="499">
        <v>1</v>
      </c>
      <c r="D71" s="499">
        <v>1</v>
      </c>
      <c r="E71" s="499">
        <v>15885</v>
      </c>
      <c r="F71" s="43"/>
      <c r="G71" s="503">
        <v>50</v>
      </c>
      <c r="H71" s="503">
        <v>21.385298869143778</v>
      </c>
      <c r="I71"/>
      <c r="J71"/>
      <c r="K71"/>
      <c r="L71"/>
      <c r="M71"/>
    </row>
    <row r="72" spans="1:13" s="23" customFormat="1" x14ac:dyDescent="0.3">
      <c r="A72" s="290" t="s">
        <v>201</v>
      </c>
      <c r="C72" s="499">
        <v>0</v>
      </c>
      <c r="D72" s="499">
        <v>0</v>
      </c>
      <c r="E72" s="499">
        <v>0</v>
      </c>
      <c r="F72" s="43"/>
      <c r="G72" s="503">
        <v>0</v>
      </c>
      <c r="H72" s="503">
        <v>0</v>
      </c>
      <c r="I72"/>
      <c r="J72"/>
      <c r="K72"/>
      <c r="L72"/>
      <c r="M72"/>
    </row>
    <row r="73" spans="1:13" s="23" customFormat="1" x14ac:dyDescent="0.3">
      <c r="A73" s="290" t="s">
        <v>63</v>
      </c>
      <c r="B73" s="45"/>
      <c r="C73" s="499">
        <v>12</v>
      </c>
      <c r="D73" s="499">
        <v>18</v>
      </c>
      <c r="E73" s="499">
        <v>592721</v>
      </c>
      <c r="F73" s="43"/>
      <c r="G73" s="503">
        <v>38.70967741935484</v>
      </c>
      <c r="H73" s="503">
        <v>38.015795846951917</v>
      </c>
      <c r="I73"/>
      <c r="J73"/>
      <c r="K73"/>
      <c r="L73"/>
      <c r="M73"/>
    </row>
    <row r="74" spans="1:13" s="23" customFormat="1" x14ac:dyDescent="0.3">
      <c r="A74" s="290" t="s">
        <v>225</v>
      </c>
      <c r="B74" s="45"/>
      <c r="C74" s="499">
        <v>0</v>
      </c>
      <c r="D74" s="499">
        <v>0</v>
      </c>
      <c r="E74" s="499">
        <v>0</v>
      </c>
      <c r="F74" s="43"/>
      <c r="G74" s="503">
        <v>0</v>
      </c>
      <c r="H74" s="503">
        <v>0</v>
      </c>
      <c r="I74"/>
      <c r="J74"/>
      <c r="K74"/>
      <c r="L74"/>
      <c r="M74"/>
    </row>
    <row r="75" spans="1:13" s="23" customFormat="1" x14ac:dyDescent="0.3">
      <c r="A75" s="290" t="s">
        <v>224</v>
      </c>
      <c r="B75" s="45"/>
      <c r="C75" s="499">
        <v>0</v>
      </c>
      <c r="D75" s="499">
        <v>0</v>
      </c>
      <c r="E75" s="499">
        <v>0</v>
      </c>
      <c r="F75" s="43"/>
      <c r="G75" s="503">
        <v>0</v>
      </c>
      <c r="H75" s="503">
        <v>0</v>
      </c>
      <c r="I75"/>
      <c r="J75"/>
      <c r="K75"/>
      <c r="L75"/>
      <c r="M75"/>
    </row>
    <row r="76" spans="1:13" s="23" customFormat="1" x14ac:dyDescent="0.3">
      <c r="A76" s="290" t="s">
        <v>64</v>
      </c>
      <c r="C76" s="499">
        <v>38</v>
      </c>
      <c r="D76" s="499">
        <v>77</v>
      </c>
      <c r="E76" s="499">
        <v>2010949</v>
      </c>
      <c r="F76" s="43"/>
      <c r="G76" s="503">
        <v>48.717948717948715</v>
      </c>
      <c r="H76" s="503">
        <v>43.713916355397288</v>
      </c>
      <c r="I76"/>
      <c r="J76"/>
      <c r="K76"/>
      <c r="L76"/>
      <c r="M76"/>
    </row>
    <row r="77" spans="1:13" s="23" customFormat="1" x14ac:dyDescent="0.3">
      <c r="A77" s="290" t="s">
        <v>198</v>
      </c>
      <c r="C77" s="499">
        <v>1</v>
      </c>
      <c r="D77" s="499">
        <v>9</v>
      </c>
      <c r="E77" s="499">
        <v>70590</v>
      </c>
      <c r="F77" s="43"/>
      <c r="G77" s="503">
        <v>16.666666666666664</v>
      </c>
      <c r="H77" s="503">
        <v>17.36275088547816</v>
      </c>
      <c r="I77"/>
      <c r="J77"/>
      <c r="K77"/>
      <c r="L77"/>
      <c r="M77"/>
    </row>
    <row r="78" spans="1:13" s="23" customFormat="1" x14ac:dyDescent="0.3">
      <c r="A78" s="290" t="s">
        <v>237</v>
      </c>
      <c r="C78" s="499">
        <v>1</v>
      </c>
      <c r="D78" s="499">
        <v>8</v>
      </c>
      <c r="E78" s="499">
        <v>57909</v>
      </c>
      <c r="F78" s="43"/>
      <c r="G78" s="503">
        <v>100</v>
      </c>
      <c r="H78" s="503">
        <v>83.415920025352193</v>
      </c>
      <c r="I78"/>
      <c r="J78"/>
      <c r="K78"/>
      <c r="L78"/>
      <c r="M78"/>
    </row>
    <row r="79" spans="1:13" s="23" customFormat="1" x14ac:dyDescent="0.3">
      <c r="A79" s="290" t="s">
        <v>65</v>
      </c>
      <c r="C79" s="499">
        <v>10</v>
      </c>
      <c r="D79" s="499">
        <v>22</v>
      </c>
      <c r="E79" s="499">
        <v>524747</v>
      </c>
      <c r="F79" s="43"/>
      <c r="G79" s="503">
        <v>41.666666666666671</v>
      </c>
      <c r="H79" s="503">
        <v>38.5678334712645</v>
      </c>
      <c r="I79"/>
      <c r="J79"/>
      <c r="K79"/>
      <c r="L79"/>
      <c r="M79"/>
    </row>
    <row r="80" spans="1:13" s="23" customFormat="1" x14ac:dyDescent="0.3">
      <c r="A80" s="290" t="s">
        <v>66</v>
      </c>
      <c r="C80" s="499">
        <v>16</v>
      </c>
      <c r="D80" s="499">
        <v>35</v>
      </c>
      <c r="E80" s="499">
        <v>912469</v>
      </c>
      <c r="F80" s="43"/>
      <c r="G80" s="503">
        <v>61.53846153846154</v>
      </c>
      <c r="H80" s="503">
        <v>54.314794840841827</v>
      </c>
      <c r="I80"/>
      <c r="J80"/>
      <c r="K80"/>
      <c r="L80"/>
      <c r="M80"/>
    </row>
    <row r="81" spans="1:13" s="23" customFormat="1" x14ac:dyDescent="0.3">
      <c r="A81" s="290" t="s">
        <v>199</v>
      </c>
      <c r="C81" s="499">
        <v>0</v>
      </c>
      <c r="D81" s="499">
        <v>0</v>
      </c>
      <c r="E81" s="499">
        <v>0</v>
      </c>
      <c r="F81" s="43"/>
      <c r="G81" s="503">
        <v>0</v>
      </c>
      <c r="H81" s="503">
        <v>0</v>
      </c>
      <c r="I81"/>
      <c r="J81"/>
      <c r="K81"/>
      <c r="L81"/>
      <c r="M81"/>
    </row>
    <row r="82" spans="1:13" s="45" customFormat="1" x14ac:dyDescent="0.3">
      <c r="A82" s="290" t="s">
        <v>200</v>
      </c>
      <c r="B82" s="23"/>
      <c r="C82" s="499">
        <v>12</v>
      </c>
      <c r="D82" s="499">
        <v>38</v>
      </c>
      <c r="E82" s="499">
        <v>677621</v>
      </c>
      <c r="F82" s="43"/>
      <c r="G82" s="503">
        <v>54.54545454545454</v>
      </c>
      <c r="H82" s="503">
        <v>52.471651009289111</v>
      </c>
      <c r="I82"/>
      <c r="J82"/>
      <c r="K82"/>
      <c r="L82"/>
      <c r="M82"/>
    </row>
    <row r="83" spans="1:13" s="45" customFormat="1" x14ac:dyDescent="0.3">
      <c r="A83" s="290" t="s">
        <v>67</v>
      </c>
      <c r="B83" s="23"/>
      <c r="C83" s="499">
        <v>4</v>
      </c>
      <c r="D83" s="499">
        <v>16</v>
      </c>
      <c r="E83" s="499">
        <v>257807</v>
      </c>
      <c r="F83" s="43"/>
      <c r="G83" s="503">
        <v>50</v>
      </c>
      <c r="H83" s="503">
        <v>51.95700060258811</v>
      </c>
      <c r="I83"/>
      <c r="J83"/>
      <c r="K83"/>
      <c r="L83"/>
      <c r="M83"/>
    </row>
    <row r="84" spans="1:13" s="45" customFormat="1" x14ac:dyDescent="0.3">
      <c r="A84" s="290" t="s">
        <v>68</v>
      </c>
      <c r="B84" s="23"/>
      <c r="C84" s="499">
        <v>15</v>
      </c>
      <c r="D84" s="499">
        <v>26</v>
      </c>
      <c r="E84" s="499">
        <v>781594</v>
      </c>
      <c r="F84" s="43"/>
      <c r="G84" s="503">
        <v>34.883720930232556</v>
      </c>
      <c r="H84" s="503">
        <v>29.635659828850475</v>
      </c>
      <c r="I84"/>
      <c r="J84"/>
      <c r="K84"/>
      <c r="L84"/>
      <c r="M84"/>
    </row>
    <row r="85" spans="1:13" s="45" customFormat="1" x14ac:dyDescent="0.3">
      <c r="A85" s="36" t="s">
        <v>69</v>
      </c>
      <c r="C85" s="496">
        <v>188</v>
      </c>
      <c r="D85" s="496">
        <v>416</v>
      </c>
      <c r="E85" s="496">
        <v>10213270</v>
      </c>
      <c r="F85" s="47"/>
      <c r="G85" s="505">
        <v>41.501103752759384</v>
      </c>
      <c r="H85" s="505">
        <v>37.847859997822496</v>
      </c>
      <c r="I85"/>
      <c r="J85"/>
      <c r="K85"/>
      <c r="L85"/>
      <c r="M85"/>
    </row>
    <row r="86" spans="1:13" s="45" customFormat="1" x14ac:dyDescent="0.3">
      <c r="A86" s="36"/>
      <c r="C86" s="496"/>
      <c r="D86" s="496"/>
      <c r="E86" s="496"/>
      <c r="F86" s="47"/>
      <c r="G86" s="505"/>
      <c r="H86" s="505"/>
      <c r="I86"/>
      <c r="J86"/>
      <c r="K86"/>
      <c r="L86"/>
      <c r="M86"/>
    </row>
    <row r="87" spans="1:13" s="45" customFormat="1" x14ac:dyDescent="0.3">
      <c r="A87" s="36" t="s">
        <v>70</v>
      </c>
      <c r="C87" s="494"/>
      <c r="D87" s="494"/>
      <c r="E87" s="499"/>
      <c r="F87" s="47"/>
      <c r="G87" s="504"/>
      <c r="H87" s="504"/>
      <c r="I87"/>
      <c r="J87"/>
      <c r="K87"/>
      <c r="L87"/>
      <c r="M87"/>
    </row>
    <row r="88" spans="1:13" s="23" customFormat="1" x14ac:dyDescent="0.3">
      <c r="A88" s="290" t="s">
        <v>202</v>
      </c>
      <c r="C88" s="499">
        <v>3</v>
      </c>
      <c r="D88" s="499">
        <v>4</v>
      </c>
      <c r="E88" s="499">
        <v>87893</v>
      </c>
      <c r="F88" s="43"/>
      <c r="G88" s="503">
        <v>60</v>
      </c>
      <c r="H88" s="503">
        <v>45.931426600542444</v>
      </c>
      <c r="I88"/>
      <c r="J88"/>
      <c r="K88"/>
      <c r="L88"/>
      <c r="M88"/>
    </row>
    <row r="89" spans="1:13" s="23" customFormat="1" x14ac:dyDescent="0.3">
      <c r="A89" s="290" t="s">
        <v>226</v>
      </c>
      <c r="C89" s="499">
        <v>1</v>
      </c>
      <c r="D89" s="499">
        <v>3</v>
      </c>
      <c r="E89" s="499">
        <v>71000</v>
      </c>
      <c r="F89" s="43"/>
      <c r="G89" s="503">
        <v>100</v>
      </c>
      <c r="H89" s="503">
        <v>94.666666666666671</v>
      </c>
      <c r="I89"/>
      <c r="J89"/>
      <c r="K89"/>
      <c r="L89"/>
      <c r="M89"/>
    </row>
    <row r="90" spans="1:13" s="23" customFormat="1" x14ac:dyDescent="0.3">
      <c r="A90" s="290" t="s">
        <v>71</v>
      </c>
      <c r="C90" s="499">
        <v>12</v>
      </c>
      <c r="D90" s="499">
        <v>24</v>
      </c>
      <c r="E90" s="499">
        <v>683502</v>
      </c>
      <c r="F90" s="43"/>
      <c r="G90" s="503">
        <v>42.857142857142854</v>
      </c>
      <c r="H90" s="503">
        <v>44.220320714458545</v>
      </c>
      <c r="I90"/>
      <c r="J90"/>
      <c r="K90"/>
      <c r="L90"/>
      <c r="M90"/>
    </row>
    <row r="91" spans="1:13" s="23" customFormat="1" x14ac:dyDescent="0.3">
      <c r="A91" s="290" t="s">
        <v>72</v>
      </c>
      <c r="C91" s="499">
        <v>5</v>
      </c>
      <c r="D91" s="499">
        <v>20</v>
      </c>
      <c r="E91" s="499">
        <v>267377</v>
      </c>
      <c r="F91" s="43"/>
      <c r="G91" s="503">
        <v>26.315789473684209</v>
      </c>
      <c r="H91" s="503">
        <v>23.493009920807513</v>
      </c>
      <c r="I91"/>
      <c r="J91"/>
      <c r="K91"/>
      <c r="L91"/>
      <c r="M91"/>
    </row>
    <row r="92" spans="1:13" s="45" customFormat="1" x14ac:dyDescent="0.3">
      <c r="A92" s="36" t="s">
        <v>73</v>
      </c>
      <c r="C92" s="496">
        <v>21</v>
      </c>
      <c r="D92" s="496">
        <v>51</v>
      </c>
      <c r="E92" s="496">
        <v>1109772</v>
      </c>
      <c r="F92" s="47"/>
      <c r="G92" s="505">
        <v>39.622641509433961</v>
      </c>
      <c r="H92" s="505">
        <v>37.617553583825057</v>
      </c>
      <c r="I92"/>
      <c r="J92"/>
      <c r="K92"/>
      <c r="L92"/>
      <c r="M92"/>
    </row>
    <row r="93" spans="1:13" s="45" customFormat="1" x14ac:dyDescent="0.3">
      <c r="A93" s="36"/>
      <c r="C93" s="496"/>
      <c r="D93" s="497"/>
      <c r="E93" s="497"/>
      <c r="F93" s="47"/>
      <c r="G93" s="505"/>
      <c r="H93" s="505"/>
      <c r="I93"/>
      <c r="J93"/>
      <c r="K93"/>
      <c r="L93"/>
      <c r="M93"/>
    </row>
    <row r="94" spans="1:13" s="45" customFormat="1" x14ac:dyDescent="0.3">
      <c r="A94" s="49" t="s">
        <v>74</v>
      </c>
      <c r="C94" s="494"/>
      <c r="D94" s="500"/>
      <c r="E94" s="495"/>
      <c r="F94" s="47"/>
      <c r="G94" s="504"/>
      <c r="H94" s="504"/>
      <c r="I94"/>
      <c r="J94"/>
      <c r="K94"/>
      <c r="L94"/>
      <c r="M94"/>
    </row>
    <row r="95" spans="1:13" s="23" customFormat="1" x14ac:dyDescent="0.3">
      <c r="A95" s="290" t="s">
        <v>75</v>
      </c>
      <c r="B95" s="45"/>
      <c r="C95" s="499">
        <v>4</v>
      </c>
      <c r="D95" s="499">
        <v>14</v>
      </c>
      <c r="E95" s="499">
        <v>221009</v>
      </c>
      <c r="F95" s="43"/>
      <c r="G95" s="503">
        <v>44.444444444444443</v>
      </c>
      <c r="H95" s="503">
        <v>42.087813312918719</v>
      </c>
      <c r="I95"/>
      <c r="J95"/>
      <c r="K95"/>
      <c r="L95"/>
      <c r="M95"/>
    </row>
    <row r="96" spans="1:13" s="23" customFormat="1" x14ac:dyDescent="0.3">
      <c r="A96" s="290" t="s">
        <v>74</v>
      </c>
      <c r="B96" s="45"/>
      <c r="C96" s="499">
        <v>10</v>
      </c>
      <c r="D96" s="499">
        <v>29</v>
      </c>
      <c r="E96" s="499">
        <v>582004</v>
      </c>
      <c r="F96" s="43"/>
      <c r="G96" s="503">
        <v>52.631578947368418</v>
      </c>
      <c r="H96" s="503">
        <v>50.24726318334082</v>
      </c>
      <c r="I96"/>
      <c r="J96"/>
      <c r="K96"/>
      <c r="L96"/>
      <c r="M96"/>
    </row>
    <row r="97" spans="1:13" s="23" customFormat="1" x14ac:dyDescent="0.3">
      <c r="A97" s="290" t="s">
        <v>76</v>
      </c>
      <c r="C97" s="499">
        <v>1</v>
      </c>
      <c r="D97" s="499">
        <v>1</v>
      </c>
      <c r="E97" s="499">
        <v>45966</v>
      </c>
      <c r="F97" s="43"/>
      <c r="G97" s="503">
        <v>50</v>
      </c>
      <c r="H97" s="503">
        <v>42.810043586782406</v>
      </c>
      <c r="I97"/>
      <c r="J97"/>
      <c r="K97"/>
      <c r="L97"/>
      <c r="M97"/>
    </row>
    <row r="98" spans="1:13" s="45" customFormat="1" x14ac:dyDescent="0.3">
      <c r="A98" s="49" t="s">
        <v>77</v>
      </c>
      <c r="C98" s="496">
        <v>15</v>
      </c>
      <c r="D98" s="496">
        <v>44</v>
      </c>
      <c r="E98" s="496">
        <v>848979</v>
      </c>
      <c r="F98" s="47"/>
      <c r="G98" s="505">
        <v>50</v>
      </c>
      <c r="H98" s="505">
        <v>47.408706665192433</v>
      </c>
      <c r="I98"/>
      <c r="J98"/>
      <c r="K98"/>
      <c r="L98"/>
      <c r="M98"/>
    </row>
    <row r="99" spans="1:13" s="45" customFormat="1" x14ac:dyDescent="0.3">
      <c r="A99" s="49"/>
      <c r="C99" s="496"/>
      <c r="D99" s="497"/>
      <c r="E99" s="497"/>
      <c r="F99" s="47"/>
      <c r="G99" s="505"/>
      <c r="H99" s="505"/>
      <c r="I99"/>
      <c r="J99"/>
      <c r="K99"/>
      <c r="L99"/>
      <c r="M99"/>
    </row>
    <row r="100" spans="1:13" s="45" customFormat="1" x14ac:dyDescent="0.3">
      <c r="A100" s="36" t="s">
        <v>78</v>
      </c>
      <c r="C100" s="494"/>
      <c r="D100" s="500"/>
      <c r="E100" s="495"/>
      <c r="F100" s="47"/>
      <c r="G100" s="504"/>
      <c r="H100" s="504"/>
      <c r="I100"/>
      <c r="J100"/>
      <c r="K100"/>
      <c r="L100"/>
      <c r="M100"/>
    </row>
    <row r="101" spans="1:13" s="23" customFormat="1" x14ac:dyDescent="0.3">
      <c r="A101" s="290" t="s">
        <v>79</v>
      </c>
      <c r="C101" s="499">
        <v>20</v>
      </c>
      <c r="D101" s="499">
        <v>50</v>
      </c>
      <c r="E101" s="499">
        <v>1121467</v>
      </c>
      <c r="F101" s="43"/>
      <c r="G101" s="503">
        <v>55.555555555555557</v>
      </c>
      <c r="H101" s="503">
        <v>49.440619033280711</v>
      </c>
      <c r="I101"/>
      <c r="J101"/>
      <c r="K101"/>
      <c r="L101"/>
      <c r="M101"/>
    </row>
    <row r="102" spans="1:13" s="23" customFormat="1" x14ac:dyDescent="0.3">
      <c r="A102" s="290" t="s">
        <v>242</v>
      </c>
      <c r="C102" s="499">
        <v>0</v>
      </c>
      <c r="D102" s="499">
        <v>0</v>
      </c>
      <c r="E102" s="499">
        <v>0</v>
      </c>
      <c r="F102" s="43"/>
      <c r="G102" s="503">
        <v>0</v>
      </c>
      <c r="H102" s="503">
        <v>0</v>
      </c>
      <c r="I102"/>
      <c r="J102"/>
      <c r="K102"/>
      <c r="L102"/>
      <c r="M102"/>
    </row>
    <row r="103" spans="1:13" s="23" customFormat="1" x14ac:dyDescent="0.3">
      <c r="A103" s="290" t="s">
        <v>80</v>
      </c>
      <c r="C103" s="499">
        <v>0</v>
      </c>
      <c r="D103" s="499">
        <v>0</v>
      </c>
      <c r="E103" s="499">
        <v>0</v>
      </c>
      <c r="F103" s="43"/>
      <c r="G103" s="503">
        <v>0</v>
      </c>
      <c r="H103" s="503">
        <v>0</v>
      </c>
      <c r="I103"/>
      <c r="J103"/>
      <c r="K103"/>
      <c r="L103"/>
      <c r="M103"/>
    </row>
    <row r="104" spans="1:13" s="23" customFormat="1" x14ac:dyDescent="0.3">
      <c r="A104" s="290" t="s">
        <v>81</v>
      </c>
      <c r="C104" s="499">
        <v>19</v>
      </c>
      <c r="D104" s="499">
        <v>30</v>
      </c>
      <c r="E104" s="499">
        <v>1054394</v>
      </c>
      <c r="F104" s="43"/>
      <c r="G104" s="503">
        <v>59.375</v>
      </c>
      <c r="H104" s="503">
        <v>54.724504873799198</v>
      </c>
      <c r="I104"/>
      <c r="J104"/>
      <c r="K104"/>
      <c r="L104"/>
      <c r="M104"/>
    </row>
    <row r="105" spans="1:13" s="23" customFormat="1" x14ac:dyDescent="0.3">
      <c r="A105" s="290" t="s">
        <v>82</v>
      </c>
      <c r="B105" s="45"/>
      <c r="C105" s="499">
        <v>1</v>
      </c>
      <c r="D105" s="499">
        <v>1</v>
      </c>
      <c r="E105" s="499">
        <v>37444</v>
      </c>
      <c r="F105" s="43"/>
      <c r="G105" s="503">
        <v>25</v>
      </c>
      <c r="H105" s="503">
        <v>15.629278391825558</v>
      </c>
      <c r="I105"/>
      <c r="J105"/>
      <c r="K105"/>
      <c r="L105"/>
      <c r="M105"/>
    </row>
    <row r="106" spans="1:13" s="23" customFormat="1" x14ac:dyDescent="0.3">
      <c r="A106" s="290" t="s">
        <v>234</v>
      </c>
      <c r="C106" s="499">
        <v>1</v>
      </c>
      <c r="D106" s="499">
        <v>2</v>
      </c>
      <c r="E106" s="499">
        <v>56619</v>
      </c>
      <c r="F106" s="43"/>
      <c r="G106" s="503">
        <v>50</v>
      </c>
      <c r="H106" s="503">
        <v>56.057860813259275</v>
      </c>
      <c r="I106"/>
      <c r="J106"/>
      <c r="K106"/>
      <c r="L106"/>
      <c r="M106"/>
    </row>
    <row r="107" spans="1:13" s="23" customFormat="1" x14ac:dyDescent="0.3">
      <c r="A107" s="290" t="s">
        <v>83</v>
      </c>
      <c r="C107" s="499">
        <v>2</v>
      </c>
      <c r="D107" s="499">
        <v>2</v>
      </c>
      <c r="E107" s="499">
        <v>97146</v>
      </c>
      <c r="F107" s="43"/>
      <c r="G107" s="503">
        <v>50</v>
      </c>
      <c r="H107" s="503">
        <v>38.337621746199623</v>
      </c>
      <c r="I107"/>
      <c r="J107"/>
      <c r="K107"/>
      <c r="L107"/>
      <c r="M107"/>
    </row>
    <row r="108" spans="1:13" s="23" customFormat="1" x14ac:dyDescent="0.3">
      <c r="A108" s="290" t="s">
        <v>203</v>
      </c>
      <c r="C108" s="499">
        <v>2</v>
      </c>
      <c r="D108" s="499">
        <v>4</v>
      </c>
      <c r="E108" s="499">
        <v>95198</v>
      </c>
      <c r="F108" s="43"/>
      <c r="G108" s="503">
        <v>33.333333333333329</v>
      </c>
      <c r="H108" s="503">
        <v>25.802831866082659</v>
      </c>
      <c r="I108"/>
      <c r="J108"/>
      <c r="K108"/>
      <c r="L108"/>
      <c r="M108"/>
    </row>
    <row r="109" spans="1:13" s="23" customFormat="1" x14ac:dyDescent="0.3">
      <c r="A109" s="290" t="s">
        <v>227</v>
      </c>
      <c r="C109" s="499">
        <v>0</v>
      </c>
      <c r="D109" s="499">
        <v>0</v>
      </c>
      <c r="E109" s="499">
        <v>0</v>
      </c>
      <c r="F109" s="43"/>
      <c r="G109" s="503">
        <v>0</v>
      </c>
      <c r="H109" s="503">
        <v>0</v>
      </c>
      <c r="I109"/>
      <c r="J109"/>
      <c r="K109"/>
      <c r="L109"/>
      <c r="M109"/>
    </row>
    <row r="110" spans="1:13" s="23" customFormat="1" x14ac:dyDescent="0.3">
      <c r="A110" s="290" t="s">
        <v>241</v>
      </c>
      <c r="C110" s="499">
        <v>1</v>
      </c>
      <c r="D110" s="499">
        <v>1</v>
      </c>
      <c r="E110" s="499">
        <v>22920</v>
      </c>
      <c r="F110" s="43"/>
      <c r="G110" s="503">
        <v>100</v>
      </c>
      <c r="H110" s="503">
        <v>86.399276236429429</v>
      </c>
      <c r="I110"/>
      <c r="J110"/>
      <c r="K110"/>
      <c r="L110"/>
      <c r="M110"/>
    </row>
    <row r="111" spans="1:13" s="45" customFormat="1" x14ac:dyDescent="0.3">
      <c r="A111" s="36" t="s">
        <v>84</v>
      </c>
      <c r="C111" s="498">
        <v>46</v>
      </c>
      <c r="D111" s="498">
        <v>90</v>
      </c>
      <c r="E111" s="498">
        <v>2485188</v>
      </c>
      <c r="F111" s="47"/>
      <c r="G111" s="505">
        <v>51.68539325842697</v>
      </c>
      <c r="H111" s="505">
        <v>45.339274487832668</v>
      </c>
      <c r="I111"/>
      <c r="J111"/>
      <c r="K111"/>
      <c r="L111"/>
      <c r="M111"/>
    </row>
    <row r="112" spans="1:13" s="45" customFormat="1" x14ac:dyDescent="0.3">
      <c r="C112" s="496"/>
      <c r="D112" s="497"/>
      <c r="E112" s="497"/>
      <c r="F112" s="47"/>
      <c r="G112" s="505"/>
      <c r="H112" s="505"/>
      <c r="I112"/>
      <c r="J112"/>
      <c r="K112"/>
      <c r="L112"/>
      <c r="M112"/>
    </row>
    <row r="113" spans="1:13" s="45" customFormat="1" x14ac:dyDescent="0.3">
      <c r="A113" s="36" t="s">
        <v>85</v>
      </c>
      <c r="C113" s="494"/>
      <c r="D113" s="500"/>
      <c r="E113" s="495"/>
      <c r="F113" s="47"/>
      <c r="G113" s="504"/>
      <c r="H113" s="504"/>
      <c r="I113"/>
      <c r="J113"/>
      <c r="K113"/>
      <c r="L113"/>
      <c r="M113"/>
    </row>
    <row r="114" spans="1:13" s="23" customFormat="1" x14ac:dyDescent="0.3">
      <c r="A114" s="290" t="s">
        <v>86</v>
      </c>
      <c r="B114" s="45"/>
      <c r="C114" s="499">
        <v>37</v>
      </c>
      <c r="D114" s="499">
        <v>95</v>
      </c>
      <c r="E114" s="499">
        <v>2020906</v>
      </c>
      <c r="F114" s="47"/>
      <c r="G114" s="503">
        <v>55.223880597014926</v>
      </c>
      <c r="H114" s="503">
        <v>48.426961149514476</v>
      </c>
      <c r="I114"/>
      <c r="J114"/>
      <c r="K114"/>
      <c r="L114"/>
      <c r="M114"/>
    </row>
    <row r="115" spans="1:13" s="23" customFormat="1" x14ac:dyDescent="0.3">
      <c r="A115" s="290" t="s">
        <v>217</v>
      </c>
      <c r="B115" s="45"/>
      <c r="C115" s="499">
        <v>0</v>
      </c>
      <c r="D115" s="499">
        <v>0</v>
      </c>
      <c r="E115" s="499">
        <v>0</v>
      </c>
      <c r="F115" s="47"/>
      <c r="G115" s="503">
        <v>0</v>
      </c>
      <c r="H115" s="503">
        <v>0</v>
      </c>
      <c r="I115"/>
      <c r="J115"/>
      <c r="K115"/>
      <c r="L115"/>
      <c r="M115"/>
    </row>
    <row r="116" spans="1:13" s="23" customFormat="1" x14ac:dyDescent="0.3">
      <c r="A116" s="290" t="s">
        <v>243</v>
      </c>
      <c r="C116" s="499">
        <v>0</v>
      </c>
      <c r="D116" s="499">
        <v>0</v>
      </c>
      <c r="E116" s="499">
        <v>0</v>
      </c>
      <c r="F116" s="43"/>
      <c r="G116" s="503">
        <v>0</v>
      </c>
      <c r="H116" s="503">
        <v>0</v>
      </c>
      <c r="I116"/>
      <c r="J116"/>
      <c r="K116"/>
      <c r="L116"/>
      <c r="M116"/>
    </row>
    <row r="117" spans="1:13" s="23" customFormat="1" x14ac:dyDescent="0.3">
      <c r="A117" s="290" t="s">
        <v>235</v>
      </c>
      <c r="C117" s="499">
        <v>0</v>
      </c>
      <c r="D117" s="499">
        <v>0</v>
      </c>
      <c r="E117" s="499">
        <v>0</v>
      </c>
      <c r="F117" s="43"/>
      <c r="G117" s="503">
        <v>0</v>
      </c>
      <c r="H117" s="503">
        <v>0</v>
      </c>
      <c r="I117"/>
      <c r="J117"/>
      <c r="K117"/>
      <c r="L117"/>
      <c r="M117"/>
    </row>
    <row r="118" spans="1:13" s="45" customFormat="1" x14ac:dyDescent="0.3">
      <c r="A118" s="290" t="s">
        <v>87</v>
      </c>
      <c r="C118" s="499">
        <v>1</v>
      </c>
      <c r="D118" s="499">
        <v>2</v>
      </c>
      <c r="E118" s="499">
        <v>54820</v>
      </c>
      <c r="F118" s="47"/>
      <c r="G118" s="503">
        <v>33.333333333333329</v>
      </c>
      <c r="H118" s="503">
        <v>25.641625310463862</v>
      </c>
      <c r="I118"/>
      <c r="J118"/>
      <c r="K118"/>
      <c r="L118"/>
      <c r="M118"/>
    </row>
    <row r="119" spans="1:13" s="45" customFormat="1" x14ac:dyDescent="0.3">
      <c r="A119" s="290" t="s">
        <v>209</v>
      </c>
      <c r="C119" s="499">
        <v>0</v>
      </c>
      <c r="D119" s="499">
        <v>0</v>
      </c>
      <c r="E119" s="499">
        <v>0</v>
      </c>
      <c r="F119" s="47"/>
      <c r="G119" s="503">
        <v>0</v>
      </c>
      <c r="H119" s="503">
        <v>0</v>
      </c>
      <c r="I119"/>
      <c r="J119"/>
      <c r="K119"/>
      <c r="L119"/>
      <c r="M119"/>
    </row>
    <row r="120" spans="1:13" s="23" customFormat="1" x14ac:dyDescent="0.3">
      <c r="A120" s="290" t="s">
        <v>88</v>
      </c>
      <c r="C120" s="499">
        <v>9</v>
      </c>
      <c r="D120" s="499">
        <v>20</v>
      </c>
      <c r="E120" s="499">
        <v>519192</v>
      </c>
      <c r="F120" s="43"/>
      <c r="G120" s="503">
        <v>52.941176470588239</v>
      </c>
      <c r="H120" s="503">
        <v>49.656312196876158</v>
      </c>
      <c r="I120"/>
      <c r="J120"/>
      <c r="K120"/>
      <c r="L120"/>
      <c r="M120"/>
    </row>
    <row r="121" spans="1:13" s="23" customFormat="1" x14ac:dyDescent="0.3">
      <c r="A121" s="290" t="s">
        <v>89</v>
      </c>
      <c r="C121" s="499">
        <v>3</v>
      </c>
      <c r="D121" s="499">
        <v>8</v>
      </c>
      <c r="E121" s="499">
        <v>146958</v>
      </c>
      <c r="F121" s="43"/>
      <c r="G121" s="503">
        <v>27.27272727272727</v>
      </c>
      <c r="H121" s="503">
        <v>22.815986933726233</v>
      </c>
      <c r="I121"/>
      <c r="J121"/>
      <c r="K121"/>
      <c r="L121"/>
      <c r="M121"/>
    </row>
    <row r="122" spans="1:13" s="45" customFormat="1" x14ac:dyDescent="0.3">
      <c r="A122" s="290" t="s">
        <v>204</v>
      </c>
      <c r="C122" s="499">
        <v>0</v>
      </c>
      <c r="D122" s="499">
        <v>0</v>
      </c>
      <c r="E122" s="499">
        <v>0</v>
      </c>
      <c r="F122" s="47"/>
      <c r="G122" s="503">
        <v>0</v>
      </c>
      <c r="H122" s="503">
        <v>0</v>
      </c>
      <c r="I122"/>
      <c r="J122"/>
      <c r="K122"/>
      <c r="L122"/>
      <c r="M122"/>
    </row>
    <row r="123" spans="1:13" s="45" customFormat="1" x14ac:dyDescent="0.3">
      <c r="A123" s="290" t="s">
        <v>90</v>
      </c>
      <c r="B123" s="23"/>
      <c r="C123" s="499">
        <v>9</v>
      </c>
      <c r="D123" s="499">
        <v>25</v>
      </c>
      <c r="E123" s="499">
        <v>564299</v>
      </c>
      <c r="F123" s="43"/>
      <c r="G123" s="503">
        <v>56.25</v>
      </c>
      <c r="H123" s="503">
        <v>53.33316321129913</v>
      </c>
      <c r="I123"/>
      <c r="J123"/>
      <c r="K123"/>
      <c r="L123"/>
      <c r="M123"/>
    </row>
    <row r="124" spans="1:13" s="45" customFormat="1" x14ac:dyDescent="0.3">
      <c r="A124" s="36" t="s">
        <v>91</v>
      </c>
      <c r="C124" s="496">
        <v>59</v>
      </c>
      <c r="D124" s="496">
        <v>150</v>
      </c>
      <c r="E124" s="496">
        <v>3306175</v>
      </c>
      <c r="F124" s="47"/>
      <c r="G124" s="505">
        <v>47.580645161290327</v>
      </c>
      <c r="H124" s="505">
        <v>43.134625355293856</v>
      </c>
      <c r="I124"/>
      <c r="J124"/>
      <c r="K124"/>
      <c r="L124"/>
      <c r="M124"/>
    </row>
    <row r="125" spans="1:13" s="12" customFormat="1" x14ac:dyDescent="0.3">
      <c r="A125" s="50"/>
      <c r="B125" s="51"/>
      <c r="C125" s="496"/>
      <c r="D125" s="496"/>
      <c r="E125" s="501"/>
      <c r="F125" s="52"/>
      <c r="G125" s="502"/>
      <c r="H125" s="502"/>
      <c r="I125"/>
      <c r="J125"/>
      <c r="K125"/>
      <c r="L125"/>
      <c r="M125"/>
    </row>
    <row r="126" spans="1:13" s="12" customFormat="1" x14ac:dyDescent="0.3">
      <c r="A126" s="53" t="s">
        <v>92</v>
      </c>
      <c r="B126" s="51"/>
      <c r="C126" s="571">
        <v>6</v>
      </c>
      <c r="D126" s="571">
        <v>19</v>
      </c>
      <c r="E126" s="572">
        <v>318309</v>
      </c>
      <c r="F126" s="52"/>
      <c r="G126" s="503">
        <v>50</v>
      </c>
      <c r="H126" s="503">
        <v>42.7426209630313</v>
      </c>
      <c r="I126"/>
      <c r="J126"/>
      <c r="K126"/>
      <c r="L126"/>
      <c r="M126"/>
    </row>
    <row r="127" spans="1:13" s="12" customFormat="1" x14ac:dyDescent="0.3">
      <c r="A127" s="50"/>
      <c r="B127" s="51"/>
      <c r="C127" s="512"/>
      <c r="D127" s="512"/>
      <c r="E127" s="513"/>
      <c r="F127" s="52"/>
      <c r="G127" s="514"/>
      <c r="H127" s="514"/>
      <c r="I127"/>
      <c r="J127"/>
      <c r="K127"/>
      <c r="L127"/>
      <c r="M127"/>
    </row>
    <row r="128" spans="1:13" s="12" customFormat="1" x14ac:dyDescent="0.3">
      <c r="A128" s="54"/>
      <c r="B128" s="51"/>
      <c r="C128" s="55"/>
      <c r="D128" s="56"/>
      <c r="E128" s="57"/>
      <c r="F128" s="52"/>
      <c r="G128" s="515"/>
      <c r="H128" s="516"/>
      <c r="I128"/>
      <c r="J128"/>
      <c r="K128"/>
      <c r="L128"/>
      <c r="M128"/>
    </row>
    <row r="129" spans="1:13" s="12" customFormat="1" x14ac:dyDescent="0.3">
      <c r="A129" s="573" t="s">
        <v>93</v>
      </c>
      <c r="B129" s="51"/>
      <c r="C129" s="58">
        <v>549</v>
      </c>
      <c r="D129" s="59">
        <v>1355</v>
      </c>
      <c r="E129" s="60">
        <v>30573895</v>
      </c>
      <c r="F129" s="52"/>
      <c r="G129" s="506">
        <v>45.334434351775393</v>
      </c>
      <c r="H129" s="507">
        <v>41.433751217020678</v>
      </c>
      <c r="I129"/>
      <c r="J129"/>
      <c r="K129"/>
      <c r="L129"/>
      <c r="M129"/>
    </row>
    <row r="130" spans="1:13" s="23" customFormat="1" ht="12.75" customHeight="1" x14ac:dyDescent="0.3">
      <c r="A130" s="61"/>
      <c r="C130" s="62"/>
      <c r="D130" s="63"/>
      <c r="E130" s="64"/>
      <c r="F130" s="43"/>
      <c r="G130" s="559"/>
      <c r="H130" s="560"/>
      <c r="I130"/>
      <c r="J130"/>
      <c r="K130"/>
      <c r="L130"/>
      <c r="M130"/>
    </row>
    <row r="131" spans="1:13" x14ac:dyDescent="0.3">
      <c r="A131" s="36"/>
      <c r="B131" s="36"/>
      <c r="C131" s="35"/>
      <c r="D131" s="35"/>
      <c r="E131" s="35"/>
      <c r="F131" s="66"/>
      <c r="G131" s="66"/>
      <c r="H131" s="66"/>
    </row>
    <row r="132" spans="1:13" s="119" customFormat="1" x14ac:dyDescent="0.3">
      <c r="A132" s="603" t="s">
        <v>94</v>
      </c>
      <c r="B132" s="575"/>
      <c r="C132" s="576"/>
      <c r="D132" s="576"/>
      <c r="E132" s="577"/>
      <c r="F132" s="578"/>
      <c r="G132" s="579"/>
      <c r="H132" s="579"/>
      <c r="I132" s="580"/>
      <c r="J132" s="580"/>
      <c r="K132" s="580"/>
      <c r="L132" s="580"/>
      <c r="M132" s="580"/>
    </row>
    <row r="133" spans="1:13" s="584" customFormat="1" x14ac:dyDescent="0.3">
      <c r="A133" s="603" t="s">
        <v>95</v>
      </c>
      <c r="B133" s="581"/>
      <c r="C133" s="582"/>
      <c r="D133" s="582"/>
      <c r="E133" s="582"/>
      <c r="F133" s="583"/>
      <c r="G133" s="583"/>
      <c r="H133" s="583"/>
      <c r="I133" s="580"/>
      <c r="J133" s="580"/>
      <c r="K133" s="580"/>
      <c r="L133" s="580"/>
      <c r="M133" s="580"/>
    </row>
    <row r="134" spans="1:13" s="589" customFormat="1" x14ac:dyDescent="0.3">
      <c r="A134" s="609" t="s">
        <v>96</v>
      </c>
      <c r="B134" s="585"/>
      <c r="C134" s="586"/>
      <c r="D134" s="586"/>
      <c r="E134" s="587"/>
      <c r="F134" s="588"/>
      <c r="G134" s="588"/>
      <c r="H134" s="588"/>
      <c r="I134" s="580"/>
      <c r="J134" s="580"/>
      <c r="K134" s="580"/>
      <c r="L134" s="580"/>
      <c r="M134" s="580"/>
    </row>
    <row r="135" spans="1:13" s="119" customFormat="1" x14ac:dyDescent="0.3">
      <c r="A135" s="603" t="s">
        <v>233</v>
      </c>
      <c r="B135" s="590"/>
      <c r="C135" s="576"/>
      <c r="D135" s="576"/>
      <c r="E135" s="577"/>
      <c r="F135" s="578"/>
      <c r="G135" s="579"/>
      <c r="H135" s="579"/>
      <c r="I135" s="580"/>
      <c r="J135" s="580"/>
      <c r="K135" s="580"/>
      <c r="L135" s="580"/>
      <c r="M135" s="580"/>
    </row>
    <row r="136" spans="1:13" x14ac:dyDescent="0.3">
      <c r="C136" s="40"/>
      <c r="D136" s="40"/>
    </row>
  </sheetData>
  <sortState ref="A110:T120">
    <sortCondition ref="A110"/>
  </sortState>
  <mergeCells count="4">
    <mergeCell ref="A2:H2"/>
    <mergeCell ref="A1:H1"/>
    <mergeCell ref="A3:H3"/>
    <mergeCell ref="A4:H4"/>
  </mergeCells>
  <printOptions horizontalCentered="1"/>
  <pageMargins left="0" right="0" top="0.39370078740157483" bottom="0.39370078740157483" header="0" footer="0"/>
  <pageSetup scale="88" orientation="landscape" r:id="rId1"/>
  <headerFooter>
    <oddFooter>&amp;R&amp;P / &amp;N</oddFooter>
  </headerFooter>
  <rowBreaks count="2" manualBreakCount="2">
    <brk id="47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sqref="A1:L1"/>
    </sheetView>
  </sheetViews>
  <sheetFormatPr defaultRowHeight="15" x14ac:dyDescent="0.3"/>
  <cols>
    <col min="1" max="1" width="22.42578125" style="80" customWidth="1"/>
    <col min="2" max="2" width="1.42578125" style="80" customWidth="1"/>
    <col min="3" max="4" width="14.42578125" style="113" customWidth="1"/>
    <col min="5" max="5" width="15" style="113" bestFit="1" customWidth="1"/>
    <col min="6" max="6" width="1.42578125" style="114" customWidth="1"/>
    <col min="7" max="9" width="14.42578125" style="113" customWidth="1"/>
    <col min="10" max="10" width="1.42578125" style="83" customWidth="1"/>
    <col min="11" max="11" width="16.5703125" style="83" bestFit="1" customWidth="1"/>
    <col min="12" max="12" width="20.85546875" style="83" bestFit="1" customWidth="1"/>
    <col min="13" max="256" width="9.140625" style="80"/>
    <col min="257" max="257" width="22.42578125" style="80" customWidth="1"/>
    <col min="258" max="258" width="1.42578125" style="80" customWidth="1"/>
    <col min="259" max="260" width="14.42578125" style="80" customWidth="1"/>
    <col min="261" max="261" width="15" style="80" bestFit="1" customWidth="1"/>
    <col min="262" max="262" width="1.42578125" style="80" customWidth="1"/>
    <col min="263" max="265" width="14.42578125" style="80" customWidth="1"/>
    <col min="266" max="266" width="1.42578125" style="80" customWidth="1"/>
    <col min="267" max="267" width="16.5703125" style="80" bestFit="1" customWidth="1"/>
    <col min="268" max="268" width="20.85546875" style="80" bestFit="1" customWidth="1"/>
    <col min="269" max="512" width="9.140625" style="80"/>
    <col min="513" max="513" width="22.42578125" style="80" customWidth="1"/>
    <col min="514" max="514" width="1.42578125" style="80" customWidth="1"/>
    <col min="515" max="516" width="14.42578125" style="80" customWidth="1"/>
    <col min="517" max="517" width="15" style="80" bestFit="1" customWidth="1"/>
    <col min="518" max="518" width="1.42578125" style="80" customWidth="1"/>
    <col min="519" max="521" width="14.42578125" style="80" customWidth="1"/>
    <col min="522" max="522" width="1.42578125" style="80" customWidth="1"/>
    <col min="523" max="523" width="16.5703125" style="80" bestFit="1" customWidth="1"/>
    <col min="524" max="524" width="20.85546875" style="80" bestFit="1" customWidth="1"/>
    <col min="525" max="768" width="9.140625" style="80"/>
    <col min="769" max="769" width="22.42578125" style="80" customWidth="1"/>
    <col min="770" max="770" width="1.42578125" style="80" customWidth="1"/>
    <col min="771" max="772" width="14.42578125" style="80" customWidth="1"/>
    <col min="773" max="773" width="15" style="80" bestFit="1" customWidth="1"/>
    <col min="774" max="774" width="1.42578125" style="80" customWidth="1"/>
    <col min="775" max="777" width="14.42578125" style="80" customWidth="1"/>
    <col min="778" max="778" width="1.42578125" style="80" customWidth="1"/>
    <col min="779" max="779" width="16.5703125" style="80" bestFit="1" customWidth="1"/>
    <col min="780" max="780" width="20.85546875" style="80" bestFit="1" customWidth="1"/>
    <col min="781" max="1024" width="9.140625" style="80"/>
    <col min="1025" max="1025" width="22.42578125" style="80" customWidth="1"/>
    <col min="1026" max="1026" width="1.42578125" style="80" customWidth="1"/>
    <col min="1027" max="1028" width="14.42578125" style="80" customWidth="1"/>
    <col min="1029" max="1029" width="15" style="80" bestFit="1" customWidth="1"/>
    <col min="1030" max="1030" width="1.42578125" style="80" customWidth="1"/>
    <col min="1031" max="1033" width="14.42578125" style="80" customWidth="1"/>
    <col min="1034" max="1034" width="1.42578125" style="80" customWidth="1"/>
    <col min="1035" max="1035" width="16.5703125" style="80" bestFit="1" customWidth="1"/>
    <col min="1036" max="1036" width="20.85546875" style="80" bestFit="1" customWidth="1"/>
    <col min="1037" max="1280" width="9.140625" style="80"/>
    <col min="1281" max="1281" width="22.42578125" style="80" customWidth="1"/>
    <col min="1282" max="1282" width="1.42578125" style="80" customWidth="1"/>
    <col min="1283" max="1284" width="14.42578125" style="80" customWidth="1"/>
    <col min="1285" max="1285" width="15" style="80" bestFit="1" customWidth="1"/>
    <col min="1286" max="1286" width="1.42578125" style="80" customWidth="1"/>
    <col min="1287" max="1289" width="14.42578125" style="80" customWidth="1"/>
    <col min="1290" max="1290" width="1.42578125" style="80" customWidth="1"/>
    <col min="1291" max="1291" width="16.5703125" style="80" bestFit="1" customWidth="1"/>
    <col min="1292" max="1292" width="20.85546875" style="80" bestFit="1" customWidth="1"/>
    <col min="1293" max="1536" width="9.140625" style="80"/>
    <col min="1537" max="1537" width="22.42578125" style="80" customWidth="1"/>
    <col min="1538" max="1538" width="1.42578125" style="80" customWidth="1"/>
    <col min="1539" max="1540" width="14.42578125" style="80" customWidth="1"/>
    <col min="1541" max="1541" width="15" style="80" bestFit="1" customWidth="1"/>
    <col min="1542" max="1542" width="1.42578125" style="80" customWidth="1"/>
    <col min="1543" max="1545" width="14.42578125" style="80" customWidth="1"/>
    <col min="1546" max="1546" width="1.42578125" style="80" customWidth="1"/>
    <col min="1547" max="1547" width="16.5703125" style="80" bestFit="1" customWidth="1"/>
    <col min="1548" max="1548" width="20.85546875" style="80" bestFit="1" customWidth="1"/>
    <col min="1549" max="1792" width="9.140625" style="80"/>
    <col min="1793" max="1793" width="22.42578125" style="80" customWidth="1"/>
    <col min="1794" max="1794" width="1.42578125" style="80" customWidth="1"/>
    <col min="1795" max="1796" width="14.42578125" style="80" customWidth="1"/>
    <col min="1797" max="1797" width="15" style="80" bestFit="1" customWidth="1"/>
    <col min="1798" max="1798" width="1.42578125" style="80" customWidth="1"/>
    <col min="1799" max="1801" width="14.42578125" style="80" customWidth="1"/>
    <col min="1802" max="1802" width="1.42578125" style="80" customWidth="1"/>
    <col min="1803" max="1803" width="16.5703125" style="80" bestFit="1" customWidth="1"/>
    <col min="1804" max="1804" width="20.85546875" style="80" bestFit="1" customWidth="1"/>
    <col min="1805" max="2048" width="9.140625" style="80"/>
    <col min="2049" max="2049" width="22.42578125" style="80" customWidth="1"/>
    <col min="2050" max="2050" width="1.42578125" style="80" customWidth="1"/>
    <col min="2051" max="2052" width="14.42578125" style="80" customWidth="1"/>
    <col min="2053" max="2053" width="15" style="80" bestFit="1" customWidth="1"/>
    <col min="2054" max="2054" width="1.42578125" style="80" customWidth="1"/>
    <col min="2055" max="2057" width="14.42578125" style="80" customWidth="1"/>
    <col min="2058" max="2058" width="1.42578125" style="80" customWidth="1"/>
    <col min="2059" max="2059" width="16.5703125" style="80" bestFit="1" customWidth="1"/>
    <col min="2060" max="2060" width="20.85546875" style="80" bestFit="1" customWidth="1"/>
    <col min="2061" max="2304" width="9.140625" style="80"/>
    <col min="2305" max="2305" width="22.42578125" style="80" customWidth="1"/>
    <col min="2306" max="2306" width="1.42578125" style="80" customWidth="1"/>
    <col min="2307" max="2308" width="14.42578125" style="80" customWidth="1"/>
    <col min="2309" max="2309" width="15" style="80" bestFit="1" customWidth="1"/>
    <col min="2310" max="2310" width="1.42578125" style="80" customWidth="1"/>
    <col min="2311" max="2313" width="14.42578125" style="80" customWidth="1"/>
    <col min="2314" max="2314" width="1.42578125" style="80" customWidth="1"/>
    <col min="2315" max="2315" width="16.5703125" style="80" bestFit="1" customWidth="1"/>
    <col min="2316" max="2316" width="20.85546875" style="80" bestFit="1" customWidth="1"/>
    <col min="2317" max="2560" width="9.140625" style="80"/>
    <col min="2561" max="2561" width="22.42578125" style="80" customWidth="1"/>
    <col min="2562" max="2562" width="1.42578125" style="80" customWidth="1"/>
    <col min="2563" max="2564" width="14.42578125" style="80" customWidth="1"/>
    <col min="2565" max="2565" width="15" style="80" bestFit="1" customWidth="1"/>
    <col min="2566" max="2566" width="1.42578125" style="80" customWidth="1"/>
    <col min="2567" max="2569" width="14.42578125" style="80" customWidth="1"/>
    <col min="2570" max="2570" width="1.42578125" style="80" customWidth="1"/>
    <col min="2571" max="2571" width="16.5703125" style="80" bestFit="1" customWidth="1"/>
    <col min="2572" max="2572" width="20.85546875" style="80" bestFit="1" customWidth="1"/>
    <col min="2573" max="2816" width="9.140625" style="80"/>
    <col min="2817" max="2817" width="22.42578125" style="80" customWidth="1"/>
    <col min="2818" max="2818" width="1.42578125" style="80" customWidth="1"/>
    <col min="2819" max="2820" width="14.42578125" style="80" customWidth="1"/>
    <col min="2821" max="2821" width="15" style="80" bestFit="1" customWidth="1"/>
    <col min="2822" max="2822" width="1.42578125" style="80" customWidth="1"/>
    <col min="2823" max="2825" width="14.42578125" style="80" customWidth="1"/>
    <col min="2826" max="2826" width="1.42578125" style="80" customWidth="1"/>
    <col min="2827" max="2827" width="16.5703125" style="80" bestFit="1" customWidth="1"/>
    <col min="2828" max="2828" width="20.85546875" style="80" bestFit="1" customWidth="1"/>
    <col min="2829" max="3072" width="9.140625" style="80"/>
    <col min="3073" max="3073" width="22.42578125" style="80" customWidth="1"/>
    <col min="3074" max="3074" width="1.42578125" style="80" customWidth="1"/>
    <col min="3075" max="3076" width="14.42578125" style="80" customWidth="1"/>
    <col min="3077" max="3077" width="15" style="80" bestFit="1" customWidth="1"/>
    <col min="3078" max="3078" width="1.42578125" style="80" customWidth="1"/>
    <col min="3079" max="3081" width="14.42578125" style="80" customWidth="1"/>
    <col min="3082" max="3082" width="1.42578125" style="80" customWidth="1"/>
    <col min="3083" max="3083" width="16.5703125" style="80" bestFit="1" customWidth="1"/>
    <col min="3084" max="3084" width="20.85546875" style="80" bestFit="1" customWidth="1"/>
    <col min="3085" max="3328" width="9.140625" style="80"/>
    <col min="3329" max="3329" width="22.42578125" style="80" customWidth="1"/>
    <col min="3330" max="3330" width="1.42578125" style="80" customWidth="1"/>
    <col min="3331" max="3332" width="14.42578125" style="80" customWidth="1"/>
    <col min="3333" max="3333" width="15" style="80" bestFit="1" customWidth="1"/>
    <col min="3334" max="3334" width="1.42578125" style="80" customWidth="1"/>
    <col min="3335" max="3337" width="14.42578125" style="80" customWidth="1"/>
    <col min="3338" max="3338" width="1.42578125" style="80" customWidth="1"/>
    <col min="3339" max="3339" width="16.5703125" style="80" bestFit="1" customWidth="1"/>
    <col min="3340" max="3340" width="20.85546875" style="80" bestFit="1" customWidth="1"/>
    <col min="3341" max="3584" width="9.140625" style="80"/>
    <col min="3585" max="3585" width="22.42578125" style="80" customWidth="1"/>
    <col min="3586" max="3586" width="1.42578125" style="80" customWidth="1"/>
    <col min="3587" max="3588" width="14.42578125" style="80" customWidth="1"/>
    <col min="3589" max="3589" width="15" style="80" bestFit="1" customWidth="1"/>
    <col min="3590" max="3590" width="1.42578125" style="80" customWidth="1"/>
    <col min="3591" max="3593" width="14.42578125" style="80" customWidth="1"/>
    <col min="3594" max="3594" width="1.42578125" style="80" customWidth="1"/>
    <col min="3595" max="3595" width="16.5703125" style="80" bestFit="1" customWidth="1"/>
    <col min="3596" max="3596" width="20.85546875" style="80" bestFit="1" customWidth="1"/>
    <col min="3597" max="3840" width="9.140625" style="80"/>
    <col min="3841" max="3841" width="22.42578125" style="80" customWidth="1"/>
    <col min="3842" max="3842" width="1.42578125" style="80" customWidth="1"/>
    <col min="3843" max="3844" width="14.42578125" style="80" customWidth="1"/>
    <col min="3845" max="3845" width="15" style="80" bestFit="1" customWidth="1"/>
    <col min="3846" max="3846" width="1.42578125" style="80" customWidth="1"/>
    <col min="3847" max="3849" width="14.42578125" style="80" customWidth="1"/>
    <col min="3850" max="3850" width="1.42578125" style="80" customWidth="1"/>
    <col min="3851" max="3851" width="16.5703125" style="80" bestFit="1" customWidth="1"/>
    <col min="3852" max="3852" width="20.85546875" style="80" bestFit="1" customWidth="1"/>
    <col min="3853" max="4096" width="9.140625" style="80"/>
    <col min="4097" max="4097" width="22.42578125" style="80" customWidth="1"/>
    <col min="4098" max="4098" width="1.42578125" style="80" customWidth="1"/>
    <col min="4099" max="4100" width="14.42578125" style="80" customWidth="1"/>
    <col min="4101" max="4101" width="15" style="80" bestFit="1" customWidth="1"/>
    <col min="4102" max="4102" width="1.42578125" style="80" customWidth="1"/>
    <col min="4103" max="4105" width="14.42578125" style="80" customWidth="1"/>
    <col min="4106" max="4106" width="1.42578125" style="80" customWidth="1"/>
    <col min="4107" max="4107" width="16.5703125" style="80" bestFit="1" customWidth="1"/>
    <col min="4108" max="4108" width="20.85546875" style="80" bestFit="1" customWidth="1"/>
    <col min="4109" max="4352" width="9.140625" style="80"/>
    <col min="4353" max="4353" width="22.42578125" style="80" customWidth="1"/>
    <col min="4354" max="4354" width="1.42578125" style="80" customWidth="1"/>
    <col min="4355" max="4356" width="14.42578125" style="80" customWidth="1"/>
    <col min="4357" max="4357" width="15" style="80" bestFit="1" customWidth="1"/>
    <col min="4358" max="4358" width="1.42578125" style="80" customWidth="1"/>
    <col min="4359" max="4361" width="14.42578125" style="80" customWidth="1"/>
    <col min="4362" max="4362" width="1.42578125" style="80" customWidth="1"/>
    <col min="4363" max="4363" width="16.5703125" style="80" bestFit="1" customWidth="1"/>
    <col min="4364" max="4364" width="20.85546875" style="80" bestFit="1" customWidth="1"/>
    <col min="4365" max="4608" width="9.140625" style="80"/>
    <col min="4609" max="4609" width="22.42578125" style="80" customWidth="1"/>
    <col min="4610" max="4610" width="1.42578125" style="80" customWidth="1"/>
    <col min="4611" max="4612" width="14.42578125" style="80" customWidth="1"/>
    <col min="4613" max="4613" width="15" style="80" bestFit="1" customWidth="1"/>
    <col min="4614" max="4614" width="1.42578125" style="80" customWidth="1"/>
    <col min="4615" max="4617" width="14.42578125" style="80" customWidth="1"/>
    <col min="4618" max="4618" width="1.42578125" style="80" customWidth="1"/>
    <col min="4619" max="4619" width="16.5703125" style="80" bestFit="1" customWidth="1"/>
    <col min="4620" max="4620" width="20.85546875" style="80" bestFit="1" customWidth="1"/>
    <col min="4621" max="4864" width="9.140625" style="80"/>
    <col min="4865" max="4865" width="22.42578125" style="80" customWidth="1"/>
    <col min="4866" max="4866" width="1.42578125" style="80" customWidth="1"/>
    <col min="4867" max="4868" width="14.42578125" style="80" customWidth="1"/>
    <col min="4869" max="4869" width="15" style="80" bestFit="1" customWidth="1"/>
    <col min="4870" max="4870" width="1.42578125" style="80" customWidth="1"/>
    <col min="4871" max="4873" width="14.42578125" style="80" customWidth="1"/>
    <col min="4874" max="4874" width="1.42578125" style="80" customWidth="1"/>
    <col min="4875" max="4875" width="16.5703125" style="80" bestFit="1" customWidth="1"/>
    <col min="4876" max="4876" width="20.85546875" style="80" bestFit="1" customWidth="1"/>
    <col min="4877" max="5120" width="9.140625" style="80"/>
    <col min="5121" max="5121" width="22.42578125" style="80" customWidth="1"/>
    <col min="5122" max="5122" width="1.42578125" style="80" customWidth="1"/>
    <col min="5123" max="5124" width="14.42578125" style="80" customWidth="1"/>
    <col min="5125" max="5125" width="15" style="80" bestFit="1" customWidth="1"/>
    <col min="5126" max="5126" width="1.42578125" style="80" customWidth="1"/>
    <col min="5127" max="5129" width="14.42578125" style="80" customWidth="1"/>
    <col min="5130" max="5130" width="1.42578125" style="80" customWidth="1"/>
    <col min="5131" max="5131" width="16.5703125" style="80" bestFit="1" customWidth="1"/>
    <col min="5132" max="5132" width="20.85546875" style="80" bestFit="1" customWidth="1"/>
    <col min="5133" max="5376" width="9.140625" style="80"/>
    <col min="5377" max="5377" width="22.42578125" style="80" customWidth="1"/>
    <col min="5378" max="5378" width="1.42578125" style="80" customWidth="1"/>
    <col min="5379" max="5380" width="14.42578125" style="80" customWidth="1"/>
    <col min="5381" max="5381" width="15" style="80" bestFit="1" customWidth="1"/>
    <col min="5382" max="5382" width="1.42578125" style="80" customWidth="1"/>
    <col min="5383" max="5385" width="14.42578125" style="80" customWidth="1"/>
    <col min="5386" max="5386" width="1.42578125" style="80" customWidth="1"/>
    <col min="5387" max="5387" width="16.5703125" style="80" bestFit="1" customWidth="1"/>
    <col min="5388" max="5388" width="20.85546875" style="80" bestFit="1" customWidth="1"/>
    <col min="5389" max="5632" width="9.140625" style="80"/>
    <col min="5633" max="5633" width="22.42578125" style="80" customWidth="1"/>
    <col min="5634" max="5634" width="1.42578125" style="80" customWidth="1"/>
    <col min="5635" max="5636" width="14.42578125" style="80" customWidth="1"/>
    <col min="5637" max="5637" width="15" style="80" bestFit="1" customWidth="1"/>
    <col min="5638" max="5638" width="1.42578125" style="80" customWidth="1"/>
    <col min="5639" max="5641" width="14.42578125" style="80" customWidth="1"/>
    <col min="5642" max="5642" width="1.42578125" style="80" customWidth="1"/>
    <col min="5643" max="5643" width="16.5703125" style="80" bestFit="1" customWidth="1"/>
    <col min="5644" max="5644" width="20.85546875" style="80" bestFit="1" customWidth="1"/>
    <col min="5645" max="5888" width="9.140625" style="80"/>
    <col min="5889" max="5889" width="22.42578125" style="80" customWidth="1"/>
    <col min="5890" max="5890" width="1.42578125" style="80" customWidth="1"/>
    <col min="5891" max="5892" width="14.42578125" style="80" customWidth="1"/>
    <col min="5893" max="5893" width="15" style="80" bestFit="1" customWidth="1"/>
    <col min="5894" max="5894" width="1.42578125" style="80" customWidth="1"/>
    <col min="5895" max="5897" width="14.42578125" style="80" customWidth="1"/>
    <col min="5898" max="5898" width="1.42578125" style="80" customWidth="1"/>
    <col min="5899" max="5899" width="16.5703125" style="80" bestFit="1" customWidth="1"/>
    <col min="5900" max="5900" width="20.85546875" style="80" bestFit="1" customWidth="1"/>
    <col min="5901" max="6144" width="9.140625" style="80"/>
    <col min="6145" max="6145" width="22.42578125" style="80" customWidth="1"/>
    <col min="6146" max="6146" width="1.42578125" style="80" customWidth="1"/>
    <col min="6147" max="6148" width="14.42578125" style="80" customWidth="1"/>
    <col min="6149" max="6149" width="15" style="80" bestFit="1" customWidth="1"/>
    <col min="6150" max="6150" width="1.42578125" style="80" customWidth="1"/>
    <col min="6151" max="6153" width="14.42578125" style="80" customWidth="1"/>
    <col min="6154" max="6154" width="1.42578125" style="80" customWidth="1"/>
    <col min="6155" max="6155" width="16.5703125" style="80" bestFit="1" customWidth="1"/>
    <col min="6156" max="6156" width="20.85546875" style="80" bestFit="1" customWidth="1"/>
    <col min="6157" max="6400" width="9.140625" style="80"/>
    <col min="6401" max="6401" width="22.42578125" style="80" customWidth="1"/>
    <col min="6402" max="6402" width="1.42578125" style="80" customWidth="1"/>
    <col min="6403" max="6404" width="14.42578125" style="80" customWidth="1"/>
    <col min="6405" max="6405" width="15" style="80" bestFit="1" customWidth="1"/>
    <col min="6406" max="6406" width="1.42578125" style="80" customWidth="1"/>
    <col min="6407" max="6409" width="14.42578125" style="80" customWidth="1"/>
    <col min="6410" max="6410" width="1.42578125" style="80" customWidth="1"/>
    <col min="6411" max="6411" width="16.5703125" style="80" bestFit="1" customWidth="1"/>
    <col min="6412" max="6412" width="20.85546875" style="80" bestFit="1" customWidth="1"/>
    <col min="6413" max="6656" width="9.140625" style="80"/>
    <col min="6657" max="6657" width="22.42578125" style="80" customWidth="1"/>
    <col min="6658" max="6658" width="1.42578125" style="80" customWidth="1"/>
    <col min="6659" max="6660" width="14.42578125" style="80" customWidth="1"/>
    <col min="6661" max="6661" width="15" style="80" bestFit="1" customWidth="1"/>
    <col min="6662" max="6662" width="1.42578125" style="80" customWidth="1"/>
    <col min="6663" max="6665" width="14.42578125" style="80" customWidth="1"/>
    <col min="6666" max="6666" width="1.42578125" style="80" customWidth="1"/>
    <col min="6667" max="6667" width="16.5703125" style="80" bestFit="1" customWidth="1"/>
    <col min="6668" max="6668" width="20.85546875" style="80" bestFit="1" customWidth="1"/>
    <col min="6669" max="6912" width="9.140625" style="80"/>
    <col min="6913" max="6913" width="22.42578125" style="80" customWidth="1"/>
    <col min="6914" max="6914" width="1.42578125" style="80" customWidth="1"/>
    <col min="6915" max="6916" width="14.42578125" style="80" customWidth="1"/>
    <col min="6917" max="6917" width="15" style="80" bestFit="1" customWidth="1"/>
    <col min="6918" max="6918" width="1.42578125" style="80" customWidth="1"/>
    <col min="6919" max="6921" width="14.42578125" style="80" customWidth="1"/>
    <col min="6922" max="6922" width="1.42578125" style="80" customWidth="1"/>
    <col min="6923" max="6923" width="16.5703125" style="80" bestFit="1" customWidth="1"/>
    <col min="6924" max="6924" width="20.85546875" style="80" bestFit="1" customWidth="1"/>
    <col min="6925" max="7168" width="9.140625" style="80"/>
    <col min="7169" max="7169" width="22.42578125" style="80" customWidth="1"/>
    <col min="7170" max="7170" width="1.42578125" style="80" customWidth="1"/>
    <col min="7171" max="7172" width="14.42578125" style="80" customWidth="1"/>
    <col min="7173" max="7173" width="15" style="80" bestFit="1" customWidth="1"/>
    <col min="7174" max="7174" width="1.42578125" style="80" customWidth="1"/>
    <col min="7175" max="7177" width="14.42578125" style="80" customWidth="1"/>
    <col min="7178" max="7178" width="1.42578125" style="80" customWidth="1"/>
    <col min="7179" max="7179" width="16.5703125" style="80" bestFit="1" customWidth="1"/>
    <col min="7180" max="7180" width="20.85546875" style="80" bestFit="1" customWidth="1"/>
    <col min="7181" max="7424" width="9.140625" style="80"/>
    <col min="7425" max="7425" width="22.42578125" style="80" customWidth="1"/>
    <col min="7426" max="7426" width="1.42578125" style="80" customWidth="1"/>
    <col min="7427" max="7428" width="14.42578125" style="80" customWidth="1"/>
    <col min="7429" max="7429" width="15" style="80" bestFit="1" customWidth="1"/>
    <col min="7430" max="7430" width="1.42578125" style="80" customWidth="1"/>
    <col min="7431" max="7433" width="14.42578125" style="80" customWidth="1"/>
    <col min="7434" max="7434" width="1.42578125" style="80" customWidth="1"/>
    <col min="7435" max="7435" width="16.5703125" style="80" bestFit="1" customWidth="1"/>
    <col min="7436" max="7436" width="20.85546875" style="80" bestFit="1" customWidth="1"/>
    <col min="7437" max="7680" width="9.140625" style="80"/>
    <col min="7681" max="7681" width="22.42578125" style="80" customWidth="1"/>
    <col min="7682" max="7682" width="1.42578125" style="80" customWidth="1"/>
    <col min="7683" max="7684" width="14.42578125" style="80" customWidth="1"/>
    <col min="7685" max="7685" width="15" style="80" bestFit="1" customWidth="1"/>
    <col min="7686" max="7686" width="1.42578125" style="80" customWidth="1"/>
    <col min="7687" max="7689" width="14.42578125" style="80" customWidth="1"/>
    <col min="7690" max="7690" width="1.42578125" style="80" customWidth="1"/>
    <col min="7691" max="7691" width="16.5703125" style="80" bestFit="1" customWidth="1"/>
    <col min="7692" max="7692" width="20.85546875" style="80" bestFit="1" customWidth="1"/>
    <col min="7693" max="7936" width="9.140625" style="80"/>
    <col min="7937" max="7937" width="22.42578125" style="80" customWidth="1"/>
    <col min="7938" max="7938" width="1.42578125" style="80" customWidth="1"/>
    <col min="7939" max="7940" width="14.42578125" style="80" customWidth="1"/>
    <col min="7941" max="7941" width="15" style="80" bestFit="1" customWidth="1"/>
    <col min="7942" max="7942" width="1.42578125" style="80" customWidth="1"/>
    <col min="7943" max="7945" width="14.42578125" style="80" customWidth="1"/>
    <col min="7946" max="7946" width="1.42578125" style="80" customWidth="1"/>
    <col min="7947" max="7947" width="16.5703125" style="80" bestFit="1" customWidth="1"/>
    <col min="7948" max="7948" width="20.85546875" style="80" bestFit="1" customWidth="1"/>
    <col min="7949" max="8192" width="9.140625" style="80"/>
    <col min="8193" max="8193" width="22.42578125" style="80" customWidth="1"/>
    <col min="8194" max="8194" width="1.42578125" style="80" customWidth="1"/>
    <col min="8195" max="8196" width="14.42578125" style="80" customWidth="1"/>
    <col min="8197" max="8197" width="15" style="80" bestFit="1" customWidth="1"/>
    <col min="8198" max="8198" width="1.42578125" style="80" customWidth="1"/>
    <col min="8199" max="8201" width="14.42578125" style="80" customWidth="1"/>
    <col min="8202" max="8202" width="1.42578125" style="80" customWidth="1"/>
    <col min="8203" max="8203" width="16.5703125" style="80" bestFit="1" customWidth="1"/>
    <col min="8204" max="8204" width="20.85546875" style="80" bestFit="1" customWidth="1"/>
    <col min="8205" max="8448" width="9.140625" style="80"/>
    <col min="8449" max="8449" width="22.42578125" style="80" customWidth="1"/>
    <col min="8450" max="8450" width="1.42578125" style="80" customWidth="1"/>
    <col min="8451" max="8452" width="14.42578125" style="80" customWidth="1"/>
    <col min="8453" max="8453" width="15" style="80" bestFit="1" customWidth="1"/>
    <col min="8454" max="8454" width="1.42578125" style="80" customWidth="1"/>
    <col min="8455" max="8457" width="14.42578125" style="80" customWidth="1"/>
    <col min="8458" max="8458" width="1.42578125" style="80" customWidth="1"/>
    <col min="8459" max="8459" width="16.5703125" style="80" bestFit="1" customWidth="1"/>
    <col min="8460" max="8460" width="20.85546875" style="80" bestFit="1" customWidth="1"/>
    <col min="8461" max="8704" width="9.140625" style="80"/>
    <col min="8705" max="8705" width="22.42578125" style="80" customWidth="1"/>
    <col min="8706" max="8706" width="1.42578125" style="80" customWidth="1"/>
    <col min="8707" max="8708" width="14.42578125" style="80" customWidth="1"/>
    <col min="8709" max="8709" width="15" style="80" bestFit="1" customWidth="1"/>
    <col min="8710" max="8710" width="1.42578125" style="80" customWidth="1"/>
    <col min="8711" max="8713" width="14.42578125" style="80" customWidth="1"/>
    <col min="8714" max="8714" width="1.42578125" style="80" customWidth="1"/>
    <col min="8715" max="8715" width="16.5703125" style="80" bestFit="1" customWidth="1"/>
    <col min="8716" max="8716" width="20.85546875" style="80" bestFit="1" customWidth="1"/>
    <col min="8717" max="8960" width="9.140625" style="80"/>
    <col min="8961" max="8961" width="22.42578125" style="80" customWidth="1"/>
    <col min="8962" max="8962" width="1.42578125" style="80" customWidth="1"/>
    <col min="8963" max="8964" width="14.42578125" style="80" customWidth="1"/>
    <col min="8965" max="8965" width="15" style="80" bestFit="1" customWidth="1"/>
    <col min="8966" max="8966" width="1.42578125" style="80" customWidth="1"/>
    <col min="8967" max="8969" width="14.42578125" style="80" customWidth="1"/>
    <col min="8970" max="8970" width="1.42578125" style="80" customWidth="1"/>
    <col min="8971" max="8971" width="16.5703125" style="80" bestFit="1" customWidth="1"/>
    <col min="8972" max="8972" width="20.85546875" style="80" bestFit="1" customWidth="1"/>
    <col min="8973" max="9216" width="9.140625" style="80"/>
    <col min="9217" max="9217" width="22.42578125" style="80" customWidth="1"/>
    <col min="9218" max="9218" width="1.42578125" style="80" customWidth="1"/>
    <col min="9219" max="9220" width="14.42578125" style="80" customWidth="1"/>
    <col min="9221" max="9221" width="15" style="80" bestFit="1" customWidth="1"/>
    <col min="9222" max="9222" width="1.42578125" style="80" customWidth="1"/>
    <col min="9223" max="9225" width="14.42578125" style="80" customWidth="1"/>
    <col min="9226" max="9226" width="1.42578125" style="80" customWidth="1"/>
    <col min="9227" max="9227" width="16.5703125" style="80" bestFit="1" customWidth="1"/>
    <col min="9228" max="9228" width="20.85546875" style="80" bestFit="1" customWidth="1"/>
    <col min="9229" max="9472" width="9.140625" style="80"/>
    <col min="9473" max="9473" width="22.42578125" style="80" customWidth="1"/>
    <col min="9474" max="9474" width="1.42578125" style="80" customWidth="1"/>
    <col min="9475" max="9476" width="14.42578125" style="80" customWidth="1"/>
    <col min="9477" max="9477" width="15" style="80" bestFit="1" customWidth="1"/>
    <col min="9478" max="9478" width="1.42578125" style="80" customWidth="1"/>
    <col min="9479" max="9481" width="14.42578125" style="80" customWidth="1"/>
    <col min="9482" max="9482" width="1.42578125" style="80" customWidth="1"/>
    <col min="9483" max="9483" width="16.5703125" style="80" bestFit="1" customWidth="1"/>
    <col min="9484" max="9484" width="20.85546875" style="80" bestFit="1" customWidth="1"/>
    <col min="9485" max="9728" width="9.140625" style="80"/>
    <col min="9729" max="9729" width="22.42578125" style="80" customWidth="1"/>
    <col min="9730" max="9730" width="1.42578125" style="80" customWidth="1"/>
    <col min="9731" max="9732" width="14.42578125" style="80" customWidth="1"/>
    <col min="9733" max="9733" width="15" style="80" bestFit="1" customWidth="1"/>
    <col min="9734" max="9734" width="1.42578125" style="80" customWidth="1"/>
    <col min="9735" max="9737" width="14.42578125" style="80" customWidth="1"/>
    <col min="9738" max="9738" width="1.42578125" style="80" customWidth="1"/>
    <col min="9739" max="9739" width="16.5703125" style="80" bestFit="1" customWidth="1"/>
    <col min="9740" max="9740" width="20.85546875" style="80" bestFit="1" customWidth="1"/>
    <col min="9741" max="9984" width="9.140625" style="80"/>
    <col min="9985" max="9985" width="22.42578125" style="80" customWidth="1"/>
    <col min="9986" max="9986" width="1.42578125" style="80" customWidth="1"/>
    <col min="9987" max="9988" width="14.42578125" style="80" customWidth="1"/>
    <col min="9989" max="9989" width="15" style="80" bestFit="1" customWidth="1"/>
    <col min="9990" max="9990" width="1.42578125" style="80" customWidth="1"/>
    <col min="9991" max="9993" width="14.42578125" style="80" customWidth="1"/>
    <col min="9994" max="9994" width="1.42578125" style="80" customWidth="1"/>
    <col min="9995" max="9995" width="16.5703125" style="80" bestFit="1" customWidth="1"/>
    <col min="9996" max="9996" width="20.85546875" style="80" bestFit="1" customWidth="1"/>
    <col min="9997" max="10240" width="9.140625" style="80"/>
    <col min="10241" max="10241" width="22.42578125" style="80" customWidth="1"/>
    <col min="10242" max="10242" width="1.42578125" style="80" customWidth="1"/>
    <col min="10243" max="10244" width="14.42578125" style="80" customWidth="1"/>
    <col min="10245" max="10245" width="15" style="80" bestFit="1" customWidth="1"/>
    <col min="10246" max="10246" width="1.42578125" style="80" customWidth="1"/>
    <col min="10247" max="10249" width="14.42578125" style="80" customWidth="1"/>
    <col min="10250" max="10250" width="1.42578125" style="80" customWidth="1"/>
    <col min="10251" max="10251" width="16.5703125" style="80" bestFit="1" customWidth="1"/>
    <col min="10252" max="10252" width="20.85546875" style="80" bestFit="1" customWidth="1"/>
    <col min="10253" max="10496" width="9.140625" style="80"/>
    <col min="10497" max="10497" width="22.42578125" style="80" customWidth="1"/>
    <col min="10498" max="10498" width="1.42578125" style="80" customWidth="1"/>
    <col min="10499" max="10500" width="14.42578125" style="80" customWidth="1"/>
    <col min="10501" max="10501" width="15" style="80" bestFit="1" customWidth="1"/>
    <col min="10502" max="10502" width="1.42578125" style="80" customWidth="1"/>
    <col min="10503" max="10505" width="14.42578125" style="80" customWidth="1"/>
    <col min="10506" max="10506" width="1.42578125" style="80" customWidth="1"/>
    <col min="10507" max="10507" width="16.5703125" style="80" bestFit="1" customWidth="1"/>
    <col min="10508" max="10508" width="20.85546875" style="80" bestFit="1" customWidth="1"/>
    <col min="10509" max="10752" width="9.140625" style="80"/>
    <col min="10753" max="10753" width="22.42578125" style="80" customWidth="1"/>
    <col min="10754" max="10754" width="1.42578125" style="80" customWidth="1"/>
    <col min="10755" max="10756" width="14.42578125" style="80" customWidth="1"/>
    <col min="10757" max="10757" width="15" style="80" bestFit="1" customWidth="1"/>
    <col min="10758" max="10758" width="1.42578125" style="80" customWidth="1"/>
    <col min="10759" max="10761" width="14.42578125" style="80" customWidth="1"/>
    <col min="10762" max="10762" width="1.42578125" style="80" customWidth="1"/>
    <col min="10763" max="10763" width="16.5703125" style="80" bestFit="1" customWidth="1"/>
    <col min="10764" max="10764" width="20.85546875" style="80" bestFit="1" customWidth="1"/>
    <col min="10765" max="11008" width="9.140625" style="80"/>
    <col min="11009" max="11009" width="22.42578125" style="80" customWidth="1"/>
    <col min="11010" max="11010" width="1.42578125" style="80" customWidth="1"/>
    <col min="11011" max="11012" width="14.42578125" style="80" customWidth="1"/>
    <col min="11013" max="11013" width="15" style="80" bestFit="1" customWidth="1"/>
    <col min="11014" max="11014" width="1.42578125" style="80" customWidth="1"/>
    <col min="11015" max="11017" width="14.42578125" style="80" customWidth="1"/>
    <col min="11018" max="11018" width="1.42578125" style="80" customWidth="1"/>
    <col min="11019" max="11019" width="16.5703125" style="80" bestFit="1" customWidth="1"/>
    <col min="11020" max="11020" width="20.85546875" style="80" bestFit="1" customWidth="1"/>
    <col min="11021" max="11264" width="9.140625" style="80"/>
    <col min="11265" max="11265" width="22.42578125" style="80" customWidth="1"/>
    <col min="11266" max="11266" width="1.42578125" style="80" customWidth="1"/>
    <col min="11267" max="11268" width="14.42578125" style="80" customWidth="1"/>
    <col min="11269" max="11269" width="15" style="80" bestFit="1" customWidth="1"/>
    <col min="11270" max="11270" width="1.42578125" style="80" customWidth="1"/>
    <col min="11271" max="11273" width="14.42578125" style="80" customWidth="1"/>
    <col min="11274" max="11274" width="1.42578125" style="80" customWidth="1"/>
    <col min="11275" max="11275" width="16.5703125" style="80" bestFit="1" customWidth="1"/>
    <col min="11276" max="11276" width="20.85546875" style="80" bestFit="1" customWidth="1"/>
    <col min="11277" max="11520" width="9.140625" style="80"/>
    <col min="11521" max="11521" width="22.42578125" style="80" customWidth="1"/>
    <col min="11522" max="11522" width="1.42578125" style="80" customWidth="1"/>
    <col min="11523" max="11524" width="14.42578125" style="80" customWidth="1"/>
    <col min="11525" max="11525" width="15" style="80" bestFit="1" customWidth="1"/>
    <col min="11526" max="11526" width="1.42578125" style="80" customWidth="1"/>
    <col min="11527" max="11529" width="14.42578125" style="80" customWidth="1"/>
    <col min="11530" max="11530" width="1.42578125" style="80" customWidth="1"/>
    <col min="11531" max="11531" width="16.5703125" style="80" bestFit="1" customWidth="1"/>
    <col min="11532" max="11532" width="20.85546875" style="80" bestFit="1" customWidth="1"/>
    <col min="11533" max="11776" width="9.140625" style="80"/>
    <col min="11777" max="11777" width="22.42578125" style="80" customWidth="1"/>
    <col min="11778" max="11778" width="1.42578125" style="80" customWidth="1"/>
    <col min="11779" max="11780" width="14.42578125" style="80" customWidth="1"/>
    <col min="11781" max="11781" width="15" style="80" bestFit="1" customWidth="1"/>
    <col min="11782" max="11782" width="1.42578125" style="80" customWidth="1"/>
    <col min="11783" max="11785" width="14.42578125" style="80" customWidth="1"/>
    <col min="11786" max="11786" width="1.42578125" style="80" customWidth="1"/>
    <col min="11787" max="11787" width="16.5703125" style="80" bestFit="1" customWidth="1"/>
    <col min="11788" max="11788" width="20.85546875" style="80" bestFit="1" customWidth="1"/>
    <col min="11789" max="12032" width="9.140625" style="80"/>
    <col min="12033" max="12033" width="22.42578125" style="80" customWidth="1"/>
    <col min="12034" max="12034" width="1.42578125" style="80" customWidth="1"/>
    <col min="12035" max="12036" width="14.42578125" style="80" customWidth="1"/>
    <col min="12037" max="12037" width="15" style="80" bestFit="1" customWidth="1"/>
    <col min="12038" max="12038" width="1.42578125" style="80" customWidth="1"/>
    <col min="12039" max="12041" width="14.42578125" style="80" customWidth="1"/>
    <col min="12042" max="12042" width="1.42578125" style="80" customWidth="1"/>
    <col min="12043" max="12043" width="16.5703125" style="80" bestFit="1" customWidth="1"/>
    <col min="12044" max="12044" width="20.85546875" style="80" bestFit="1" customWidth="1"/>
    <col min="12045" max="12288" width="9.140625" style="80"/>
    <col min="12289" max="12289" width="22.42578125" style="80" customWidth="1"/>
    <col min="12290" max="12290" width="1.42578125" style="80" customWidth="1"/>
    <col min="12291" max="12292" width="14.42578125" style="80" customWidth="1"/>
    <col min="12293" max="12293" width="15" style="80" bestFit="1" customWidth="1"/>
    <col min="12294" max="12294" width="1.42578125" style="80" customWidth="1"/>
    <col min="12295" max="12297" width="14.42578125" style="80" customWidth="1"/>
    <col min="12298" max="12298" width="1.42578125" style="80" customWidth="1"/>
    <col min="12299" max="12299" width="16.5703125" style="80" bestFit="1" customWidth="1"/>
    <col min="12300" max="12300" width="20.85546875" style="80" bestFit="1" customWidth="1"/>
    <col min="12301" max="12544" width="9.140625" style="80"/>
    <col min="12545" max="12545" width="22.42578125" style="80" customWidth="1"/>
    <col min="12546" max="12546" width="1.42578125" style="80" customWidth="1"/>
    <col min="12547" max="12548" width="14.42578125" style="80" customWidth="1"/>
    <col min="12549" max="12549" width="15" style="80" bestFit="1" customWidth="1"/>
    <col min="12550" max="12550" width="1.42578125" style="80" customWidth="1"/>
    <col min="12551" max="12553" width="14.42578125" style="80" customWidth="1"/>
    <col min="12554" max="12554" width="1.42578125" style="80" customWidth="1"/>
    <col min="12555" max="12555" width="16.5703125" style="80" bestFit="1" customWidth="1"/>
    <col min="12556" max="12556" width="20.85546875" style="80" bestFit="1" customWidth="1"/>
    <col min="12557" max="12800" width="9.140625" style="80"/>
    <col min="12801" max="12801" width="22.42578125" style="80" customWidth="1"/>
    <col min="12802" max="12802" width="1.42578125" style="80" customWidth="1"/>
    <col min="12803" max="12804" width="14.42578125" style="80" customWidth="1"/>
    <col min="12805" max="12805" width="15" style="80" bestFit="1" customWidth="1"/>
    <col min="12806" max="12806" width="1.42578125" style="80" customWidth="1"/>
    <col min="12807" max="12809" width="14.42578125" style="80" customWidth="1"/>
    <col min="12810" max="12810" width="1.42578125" style="80" customWidth="1"/>
    <col min="12811" max="12811" width="16.5703125" style="80" bestFit="1" customWidth="1"/>
    <col min="12812" max="12812" width="20.85546875" style="80" bestFit="1" customWidth="1"/>
    <col min="12813" max="13056" width="9.140625" style="80"/>
    <col min="13057" max="13057" width="22.42578125" style="80" customWidth="1"/>
    <col min="13058" max="13058" width="1.42578125" style="80" customWidth="1"/>
    <col min="13059" max="13060" width="14.42578125" style="80" customWidth="1"/>
    <col min="13061" max="13061" width="15" style="80" bestFit="1" customWidth="1"/>
    <col min="13062" max="13062" width="1.42578125" style="80" customWidth="1"/>
    <col min="13063" max="13065" width="14.42578125" style="80" customWidth="1"/>
    <col min="13066" max="13066" width="1.42578125" style="80" customWidth="1"/>
    <col min="13067" max="13067" width="16.5703125" style="80" bestFit="1" customWidth="1"/>
    <col min="13068" max="13068" width="20.85546875" style="80" bestFit="1" customWidth="1"/>
    <col min="13069" max="13312" width="9.140625" style="80"/>
    <col min="13313" max="13313" width="22.42578125" style="80" customWidth="1"/>
    <col min="13314" max="13314" width="1.42578125" style="80" customWidth="1"/>
    <col min="13315" max="13316" width="14.42578125" style="80" customWidth="1"/>
    <col min="13317" max="13317" width="15" style="80" bestFit="1" customWidth="1"/>
    <col min="13318" max="13318" width="1.42578125" style="80" customWidth="1"/>
    <col min="13319" max="13321" width="14.42578125" style="80" customWidth="1"/>
    <col min="13322" max="13322" width="1.42578125" style="80" customWidth="1"/>
    <col min="13323" max="13323" width="16.5703125" style="80" bestFit="1" customWidth="1"/>
    <col min="13324" max="13324" width="20.85546875" style="80" bestFit="1" customWidth="1"/>
    <col min="13325" max="13568" width="9.140625" style="80"/>
    <col min="13569" max="13569" width="22.42578125" style="80" customWidth="1"/>
    <col min="13570" max="13570" width="1.42578125" style="80" customWidth="1"/>
    <col min="13571" max="13572" width="14.42578125" style="80" customWidth="1"/>
    <col min="13573" max="13573" width="15" style="80" bestFit="1" customWidth="1"/>
    <col min="13574" max="13574" width="1.42578125" style="80" customWidth="1"/>
    <col min="13575" max="13577" width="14.42578125" style="80" customWidth="1"/>
    <col min="13578" max="13578" width="1.42578125" style="80" customWidth="1"/>
    <col min="13579" max="13579" width="16.5703125" style="80" bestFit="1" customWidth="1"/>
    <col min="13580" max="13580" width="20.85546875" style="80" bestFit="1" customWidth="1"/>
    <col min="13581" max="13824" width="9.140625" style="80"/>
    <col min="13825" max="13825" width="22.42578125" style="80" customWidth="1"/>
    <col min="13826" max="13826" width="1.42578125" style="80" customWidth="1"/>
    <col min="13827" max="13828" width="14.42578125" style="80" customWidth="1"/>
    <col min="13829" max="13829" width="15" style="80" bestFit="1" customWidth="1"/>
    <col min="13830" max="13830" width="1.42578125" style="80" customWidth="1"/>
    <col min="13831" max="13833" width="14.42578125" style="80" customWidth="1"/>
    <col min="13834" max="13834" width="1.42578125" style="80" customWidth="1"/>
    <col min="13835" max="13835" width="16.5703125" style="80" bestFit="1" customWidth="1"/>
    <col min="13836" max="13836" width="20.85546875" style="80" bestFit="1" customWidth="1"/>
    <col min="13837" max="14080" width="9.140625" style="80"/>
    <col min="14081" max="14081" width="22.42578125" style="80" customWidth="1"/>
    <col min="14082" max="14082" width="1.42578125" style="80" customWidth="1"/>
    <col min="14083" max="14084" width="14.42578125" style="80" customWidth="1"/>
    <col min="14085" max="14085" width="15" style="80" bestFit="1" customWidth="1"/>
    <col min="14086" max="14086" width="1.42578125" style="80" customWidth="1"/>
    <col min="14087" max="14089" width="14.42578125" style="80" customWidth="1"/>
    <col min="14090" max="14090" width="1.42578125" style="80" customWidth="1"/>
    <col min="14091" max="14091" width="16.5703125" style="80" bestFit="1" customWidth="1"/>
    <col min="14092" max="14092" width="20.85546875" style="80" bestFit="1" customWidth="1"/>
    <col min="14093" max="14336" width="9.140625" style="80"/>
    <col min="14337" max="14337" width="22.42578125" style="80" customWidth="1"/>
    <col min="14338" max="14338" width="1.42578125" style="80" customWidth="1"/>
    <col min="14339" max="14340" width="14.42578125" style="80" customWidth="1"/>
    <col min="14341" max="14341" width="15" style="80" bestFit="1" customWidth="1"/>
    <col min="14342" max="14342" width="1.42578125" style="80" customWidth="1"/>
    <col min="14343" max="14345" width="14.42578125" style="80" customWidth="1"/>
    <col min="14346" max="14346" width="1.42578125" style="80" customWidth="1"/>
    <col min="14347" max="14347" width="16.5703125" style="80" bestFit="1" customWidth="1"/>
    <col min="14348" max="14348" width="20.85546875" style="80" bestFit="1" customWidth="1"/>
    <col min="14349" max="14592" width="9.140625" style="80"/>
    <col min="14593" max="14593" width="22.42578125" style="80" customWidth="1"/>
    <col min="14594" max="14594" width="1.42578125" style="80" customWidth="1"/>
    <col min="14595" max="14596" width="14.42578125" style="80" customWidth="1"/>
    <col min="14597" max="14597" width="15" style="80" bestFit="1" customWidth="1"/>
    <col min="14598" max="14598" width="1.42578125" style="80" customWidth="1"/>
    <col min="14599" max="14601" width="14.42578125" style="80" customWidth="1"/>
    <col min="14602" max="14602" width="1.42578125" style="80" customWidth="1"/>
    <col min="14603" max="14603" width="16.5703125" style="80" bestFit="1" customWidth="1"/>
    <col min="14604" max="14604" width="20.85546875" style="80" bestFit="1" customWidth="1"/>
    <col min="14605" max="14848" width="9.140625" style="80"/>
    <col min="14849" max="14849" width="22.42578125" style="80" customWidth="1"/>
    <col min="14850" max="14850" width="1.42578125" style="80" customWidth="1"/>
    <col min="14851" max="14852" width="14.42578125" style="80" customWidth="1"/>
    <col min="14853" max="14853" width="15" style="80" bestFit="1" customWidth="1"/>
    <col min="14854" max="14854" width="1.42578125" style="80" customWidth="1"/>
    <col min="14855" max="14857" width="14.42578125" style="80" customWidth="1"/>
    <col min="14858" max="14858" width="1.42578125" style="80" customWidth="1"/>
    <col min="14859" max="14859" width="16.5703125" style="80" bestFit="1" customWidth="1"/>
    <col min="14860" max="14860" width="20.85546875" style="80" bestFit="1" customWidth="1"/>
    <col min="14861" max="15104" width="9.140625" style="80"/>
    <col min="15105" max="15105" width="22.42578125" style="80" customWidth="1"/>
    <col min="15106" max="15106" width="1.42578125" style="80" customWidth="1"/>
    <col min="15107" max="15108" width="14.42578125" style="80" customWidth="1"/>
    <col min="15109" max="15109" width="15" style="80" bestFit="1" customWidth="1"/>
    <col min="15110" max="15110" width="1.42578125" style="80" customWidth="1"/>
    <col min="15111" max="15113" width="14.42578125" style="80" customWidth="1"/>
    <col min="15114" max="15114" width="1.42578125" style="80" customWidth="1"/>
    <col min="15115" max="15115" width="16.5703125" style="80" bestFit="1" customWidth="1"/>
    <col min="15116" max="15116" width="20.85546875" style="80" bestFit="1" customWidth="1"/>
    <col min="15117" max="15360" width="9.140625" style="80"/>
    <col min="15361" max="15361" width="22.42578125" style="80" customWidth="1"/>
    <col min="15362" max="15362" width="1.42578125" style="80" customWidth="1"/>
    <col min="15363" max="15364" width="14.42578125" style="80" customWidth="1"/>
    <col min="15365" max="15365" width="15" style="80" bestFit="1" customWidth="1"/>
    <col min="15366" max="15366" width="1.42578125" style="80" customWidth="1"/>
    <col min="15367" max="15369" width="14.42578125" style="80" customWidth="1"/>
    <col min="15370" max="15370" width="1.42578125" style="80" customWidth="1"/>
    <col min="15371" max="15371" width="16.5703125" style="80" bestFit="1" customWidth="1"/>
    <col min="15372" max="15372" width="20.85546875" style="80" bestFit="1" customWidth="1"/>
    <col min="15373" max="15616" width="9.140625" style="80"/>
    <col min="15617" max="15617" width="22.42578125" style="80" customWidth="1"/>
    <col min="15618" max="15618" width="1.42578125" style="80" customWidth="1"/>
    <col min="15619" max="15620" width="14.42578125" style="80" customWidth="1"/>
    <col min="15621" max="15621" width="15" style="80" bestFit="1" customWidth="1"/>
    <col min="15622" max="15622" width="1.42578125" style="80" customWidth="1"/>
    <col min="15623" max="15625" width="14.42578125" style="80" customWidth="1"/>
    <col min="15626" max="15626" width="1.42578125" style="80" customWidth="1"/>
    <col min="15627" max="15627" width="16.5703125" style="80" bestFit="1" customWidth="1"/>
    <col min="15628" max="15628" width="20.85546875" style="80" bestFit="1" customWidth="1"/>
    <col min="15629" max="15872" width="9.140625" style="80"/>
    <col min="15873" max="15873" width="22.42578125" style="80" customWidth="1"/>
    <col min="15874" max="15874" width="1.42578125" style="80" customWidth="1"/>
    <col min="15875" max="15876" width="14.42578125" style="80" customWidth="1"/>
    <col min="15877" max="15877" width="15" style="80" bestFit="1" customWidth="1"/>
    <col min="15878" max="15878" width="1.42578125" style="80" customWidth="1"/>
    <col min="15879" max="15881" width="14.42578125" style="80" customWidth="1"/>
    <col min="15882" max="15882" width="1.42578125" style="80" customWidth="1"/>
    <col min="15883" max="15883" width="16.5703125" style="80" bestFit="1" customWidth="1"/>
    <col min="15884" max="15884" width="20.85546875" style="80" bestFit="1" customWidth="1"/>
    <col min="15885" max="16128" width="9.140625" style="80"/>
    <col min="16129" max="16129" width="22.42578125" style="80" customWidth="1"/>
    <col min="16130" max="16130" width="1.42578125" style="80" customWidth="1"/>
    <col min="16131" max="16132" width="14.42578125" style="80" customWidth="1"/>
    <col min="16133" max="16133" width="15" style="80" bestFit="1" customWidth="1"/>
    <col min="16134" max="16134" width="1.42578125" style="80" customWidth="1"/>
    <col min="16135" max="16137" width="14.42578125" style="80" customWidth="1"/>
    <col min="16138" max="16138" width="1.42578125" style="80" customWidth="1"/>
    <col min="16139" max="16139" width="16.5703125" style="80" bestFit="1" customWidth="1"/>
    <col min="16140" max="16140" width="20.85546875" style="80" bestFit="1" customWidth="1"/>
    <col min="16141" max="16384" width="9.140625" style="80"/>
  </cols>
  <sheetData>
    <row r="1" spans="1:19" ht="18" x14ac:dyDescent="0.3">
      <c r="A1" s="541" t="s">
        <v>97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9" s="23" customFormat="1" ht="18" x14ac:dyDescent="0.3">
      <c r="A2" s="540" t="s">
        <v>232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22"/>
      <c r="N2" s="22"/>
      <c r="O2" s="22"/>
      <c r="P2" s="22"/>
      <c r="Q2" s="22"/>
      <c r="R2" s="22"/>
      <c r="S2" s="22"/>
    </row>
    <row r="3" spans="1:19" ht="18" x14ac:dyDescent="0.3">
      <c r="A3" s="542" t="s">
        <v>4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</row>
    <row r="4" spans="1:19" ht="18" x14ac:dyDescent="0.3">
      <c r="A4" s="81"/>
      <c r="B4" s="81"/>
      <c r="C4" s="82"/>
      <c r="D4" s="82"/>
      <c r="E4" s="82"/>
      <c r="F4" s="81"/>
      <c r="G4" s="82"/>
      <c r="H4" s="82"/>
      <c r="I4" s="82"/>
    </row>
    <row r="5" spans="1:19" s="39" customFormat="1" ht="18" x14ac:dyDescent="0.3">
      <c r="A5" s="591" t="s">
        <v>98</v>
      </c>
      <c r="B5" s="85"/>
      <c r="C5" s="26" t="s">
        <v>11</v>
      </c>
      <c r="D5" s="27"/>
      <c r="E5" s="28"/>
      <c r="F5" s="86"/>
      <c r="G5" s="26" t="s">
        <v>12</v>
      </c>
      <c r="H5" s="27"/>
      <c r="I5" s="28"/>
      <c r="J5" s="37"/>
      <c r="K5" s="87"/>
      <c r="L5" s="88"/>
    </row>
    <row r="6" spans="1:19" s="90" customFormat="1" ht="36" customHeight="1" x14ac:dyDescent="0.35">
      <c r="A6" s="592"/>
      <c r="B6" s="89"/>
      <c r="C6" s="594" t="s">
        <v>14</v>
      </c>
      <c r="D6" s="595" t="s">
        <v>15</v>
      </c>
      <c r="E6" s="219" t="s">
        <v>16</v>
      </c>
      <c r="F6" s="596"/>
      <c r="G6" s="561" t="s">
        <v>14</v>
      </c>
      <c r="H6" s="562" t="s">
        <v>15</v>
      </c>
      <c r="I6" s="223" t="s">
        <v>16</v>
      </c>
      <c r="J6" s="597"/>
      <c r="K6" s="598" t="s">
        <v>17</v>
      </c>
      <c r="L6" s="599" t="s">
        <v>18</v>
      </c>
    </row>
    <row r="7" spans="1:19" s="39" customFormat="1" ht="16.5" x14ac:dyDescent="0.3">
      <c r="A7" s="593"/>
      <c r="B7" s="91"/>
      <c r="C7" s="104" t="s">
        <v>19</v>
      </c>
      <c r="D7" s="105" t="s">
        <v>19</v>
      </c>
      <c r="E7" s="106" t="s">
        <v>20</v>
      </c>
      <c r="F7" s="29"/>
      <c r="G7" s="104" t="s">
        <v>19</v>
      </c>
      <c r="H7" s="105" t="s">
        <v>19</v>
      </c>
      <c r="I7" s="106" t="s">
        <v>20</v>
      </c>
      <c r="J7" s="600"/>
      <c r="K7" s="601" t="s">
        <v>99</v>
      </c>
      <c r="L7" s="602" t="s">
        <v>21</v>
      </c>
      <c r="N7"/>
      <c r="O7"/>
    </row>
    <row r="8" spans="1:19" s="119" customFormat="1" ht="53.25" customHeight="1" x14ac:dyDescent="0.3">
      <c r="A8" s="517" t="s">
        <v>100</v>
      </c>
      <c r="B8" s="115"/>
      <c r="C8" s="518">
        <v>113</v>
      </c>
      <c r="D8" s="518">
        <v>234</v>
      </c>
      <c r="E8" s="519">
        <v>6322429</v>
      </c>
      <c r="F8" s="117"/>
      <c r="G8" s="518">
        <v>45</v>
      </c>
      <c r="H8" s="518">
        <v>104</v>
      </c>
      <c r="I8" s="518">
        <v>2389902</v>
      </c>
      <c r="J8" s="118"/>
      <c r="K8" s="520">
        <f t="shared" ref="K8:K13" si="0">G8/C8*100</f>
        <v>39.823008849557525</v>
      </c>
      <c r="L8" s="520">
        <f t="shared" ref="L8:L13" si="1">I8/E8*100</f>
        <v>37.800377038634991</v>
      </c>
      <c r="N8"/>
      <c r="O8"/>
    </row>
    <row r="9" spans="1:19" s="119" customFormat="1" ht="53.25" customHeight="1" x14ac:dyDescent="0.3">
      <c r="A9" s="488" t="s">
        <v>38</v>
      </c>
      <c r="B9" s="115"/>
      <c r="C9" s="486">
        <v>337</v>
      </c>
      <c r="D9" s="486">
        <v>894</v>
      </c>
      <c r="E9" s="485">
        <v>21850619</v>
      </c>
      <c r="F9" s="117"/>
      <c r="G9" s="486">
        <v>169</v>
      </c>
      <c r="H9" s="486">
        <v>481</v>
      </c>
      <c r="I9" s="486">
        <v>9902300</v>
      </c>
      <c r="J9" s="118"/>
      <c r="K9" s="487">
        <f t="shared" si="0"/>
        <v>50.148367952522257</v>
      </c>
      <c r="L9" s="487">
        <f t="shared" si="1"/>
        <v>45.318166959022996</v>
      </c>
      <c r="N9"/>
      <c r="O9"/>
    </row>
    <row r="10" spans="1:19" s="119" customFormat="1" ht="53.25" customHeight="1" x14ac:dyDescent="0.3">
      <c r="A10" s="488" t="s">
        <v>101</v>
      </c>
      <c r="B10" s="115"/>
      <c r="C10" s="486">
        <v>453</v>
      </c>
      <c r="D10" s="486">
        <v>950</v>
      </c>
      <c r="E10" s="485">
        <v>26985066</v>
      </c>
      <c r="F10" s="117"/>
      <c r="G10" s="486">
        <v>188</v>
      </c>
      <c r="H10" s="486">
        <v>416</v>
      </c>
      <c r="I10" s="486">
        <v>10213270</v>
      </c>
      <c r="J10" s="118"/>
      <c r="K10" s="487">
        <f t="shared" si="0"/>
        <v>41.501103752759384</v>
      </c>
      <c r="L10" s="487">
        <f t="shared" si="1"/>
        <v>37.847859997822496</v>
      </c>
      <c r="N10"/>
      <c r="O10"/>
    </row>
    <row r="11" spans="1:19" s="119" customFormat="1" ht="53.25" customHeight="1" x14ac:dyDescent="0.3">
      <c r="A11" s="488" t="s">
        <v>102</v>
      </c>
      <c r="B11" s="115"/>
      <c r="C11" s="486">
        <v>172</v>
      </c>
      <c r="D11" s="486">
        <v>389</v>
      </c>
      <c r="E11" s="485">
        <v>10222224</v>
      </c>
      <c r="F11" s="117"/>
      <c r="G11" s="486">
        <v>82</v>
      </c>
      <c r="H11" s="486">
        <v>185</v>
      </c>
      <c r="I11" s="486">
        <v>4443939</v>
      </c>
      <c r="J11" s="118"/>
      <c r="K11" s="487">
        <f t="shared" si="0"/>
        <v>47.674418604651166</v>
      </c>
      <c r="L11" s="487">
        <f t="shared" si="1"/>
        <v>43.473308743772392</v>
      </c>
      <c r="N11"/>
      <c r="O11"/>
    </row>
    <row r="12" spans="1:19" s="119" customFormat="1" ht="53.25" customHeight="1" x14ac:dyDescent="0.3">
      <c r="A12" s="489" t="s">
        <v>103</v>
      </c>
      <c r="B12" s="115"/>
      <c r="C12" s="486">
        <v>124</v>
      </c>
      <c r="D12" s="486">
        <v>276</v>
      </c>
      <c r="E12" s="485">
        <v>7664782</v>
      </c>
      <c r="F12" s="117"/>
      <c r="G12" s="486">
        <v>59</v>
      </c>
      <c r="H12" s="486">
        <v>150</v>
      </c>
      <c r="I12" s="486">
        <v>3306175</v>
      </c>
      <c r="J12" s="120"/>
      <c r="K12" s="487">
        <f t="shared" si="0"/>
        <v>47.580645161290327</v>
      </c>
      <c r="L12" s="487">
        <f t="shared" si="1"/>
        <v>43.134625355293856</v>
      </c>
    </row>
    <row r="13" spans="1:19" s="119" customFormat="1" ht="53.25" customHeight="1" x14ac:dyDescent="0.3">
      <c r="A13" s="521" t="s">
        <v>92</v>
      </c>
      <c r="B13" s="115"/>
      <c r="C13" s="522">
        <v>12</v>
      </c>
      <c r="D13" s="522">
        <v>39</v>
      </c>
      <c r="E13" s="523">
        <v>744711</v>
      </c>
      <c r="F13" s="117"/>
      <c r="G13" s="486">
        <v>6</v>
      </c>
      <c r="H13" s="486">
        <v>19</v>
      </c>
      <c r="I13" s="486">
        <v>318309</v>
      </c>
      <c r="J13" s="120"/>
      <c r="K13" s="524">
        <f t="shared" si="0"/>
        <v>50</v>
      </c>
      <c r="L13" s="524">
        <f t="shared" si="1"/>
        <v>42.7426209630313</v>
      </c>
    </row>
    <row r="14" spans="1:19" s="39" customFormat="1" x14ac:dyDescent="0.3">
      <c r="A14" s="84"/>
      <c r="B14" s="36"/>
      <c r="C14" s="92"/>
      <c r="D14" s="93"/>
      <c r="E14" s="482"/>
      <c r="F14" s="65"/>
      <c r="G14" s="92"/>
      <c r="H14" s="93"/>
      <c r="I14" s="94"/>
      <c r="J14" s="37"/>
      <c r="K14" s="95"/>
      <c r="L14" s="96"/>
    </row>
    <row r="15" spans="1:19" s="39" customFormat="1" x14ac:dyDescent="0.3">
      <c r="A15" s="97" t="s">
        <v>93</v>
      </c>
      <c r="B15" s="36"/>
      <c r="C15" s="98">
        <f>SUM(C8:C13)</f>
        <v>1211</v>
      </c>
      <c r="D15" s="99">
        <f>SUM(D8:D13)</f>
        <v>2782</v>
      </c>
      <c r="E15" s="483">
        <f>SUM(E8:E13)</f>
        <v>73789831</v>
      </c>
      <c r="F15" s="65"/>
      <c r="G15" s="98">
        <f>SUM(G8:G13)</f>
        <v>549</v>
      </c>
      <c r="H15" s="99">
        <f>SUM(H8:H13)</f>
        <v>1355</v>
      </c>
      <c r="I15" s="100">
        <f>SUM(I8:I13)</f>
        <v>30573895</v>
      </c>
      <c r="J15" s="37"/>
      <c r="K15" s="101">
        <f>G15/C15*100</f>
        <v>45.334434351775393</v>
      </c>
      <c r="L15" s="102">
        <f>I15/E15*100</f>
        <v>41.433751217020678</v>
      </c>
    </row>
    <row r="16" spans="1:19" s="39" customFormat="1" x14ac:dyDescent="0.3">
      <c r="A16" s="103"/>
      <c r="B16" s="36"/>
      <c r="C16" s="104"/>
      <c r="D16" s="105"/>
      <c r="E16" s="484"/>
      <c r="F16" s="65"/>
      <c r="G16" s="104"/>
      <c r="H16" s="105"/>
      <c r="I16" s="106"/>
      <c r="J16" s="37"/>
      <c r="K16" s="107"/>
      <c r="L16" s="108"/>
    </row>
    <row r="17" spans="1:22" s="112" customFormat="1" x14ac:dyDescent="0.3">
      <c r="A17" s="109"/>
      <c r="B17" s="109"/>
      <c r="C17" s="35"/>
      <c r="D17" s="35"/>
      <c r="E17" s="35"/>
      <c r="F17" s="65"/>
      <c r="G17" s="35"/>
      <c r="H17" s="35"/>
      <c r="I17" s="35"/>
      <c r="J17" s="110"/>
      <c r="K17" s="111"/>
      <c r="L17" s="111"/>
    </row>
    <row r="18" spans="1:22" s="575" customFormat="1" x14ac:dyDescent="0.3">
      <c r="A18" s="603" t="s">
        <v>94</v>
      </c>
      <c r="J18" s="578"/>
      <c r="K18" s="604"/>
      <c r="L18" s="579"/>
      <c r="O18" s="605"/>
      <c r="P18" s="605"/>
      <c r="Q18" s="605"/>
      <c r="R18" s="605"/>
      <c r="S18" s="605"/>
      <c r="T18" s="605"/>
      <c r="U18" s="605"/>
    </row>
    <row r="19" spans="1:22" s="584" customFormat="1" x14ac:dyDescent="0.3">
      <c r="A19" s="603" t="s">
        <v>95</v>
      </c>
      <c r="B19" s="581"/>
      <c r="C19" s="606"/>
      <c r="D19" s="606"/>
      <c r="E19" s="606"/>
      <c r="F19" s="607"/>
      <c r="G19" s="606"/>
      <c r="H19" s="606"/>
      <c r="I19" s="606"/>
      <c r="J19" s="608"/>
      <c r="K19" s="608"/>
      <c r="L19" s="608"/>
      <c r="M19" s="575"/>
      <c r="N19" s="575"/>
      <c r="O19" s="605"/>
      <c r="P19" s="605"/>
      <c r="Q19" s="605"/>
      <c r="R19" s="605"/>
      <c r="S19" s="605"/>
      <c r="T19" s="605"/>
      <c r="U19" s="605"/>
      <c r="V19" s="575"/>
    </row>
    <row r="20" spans="1:22" s="613" customFormat="1" x14ac:dyDescent="0.3">
      <c r="A20" s="609" t="s">
        <v>96</v>
      </c>
      <c r="B20" s="585"/>
      <c r="C20" s="586"/>
      <c r="D20" s="586"/>
      <c r="E20" s="587"/>
      <c r="F20" s="610"/>
      <c r="G20" s="586"/>
      <c r="H20" s="586"/>
      <c r="I20" s="587"/>
      <c r="J20" s="611"/>
      <c r="K20" s="612"/>
      <c r="L20" s="612"/>
      <c r="V20" s="575"/>
    </row>
    <row r="21" spans="1:22" s="575" customFormat="1" x14ac:dyDescent="0.3">
      <c r="A21" s="603" t="s">
        <v>233</v>
      </c>
      <c r="B21" s="614"/>
      <c r="C21" s="576"/>
      <c r="D21" s="576"/>
      <c r="E21" s="577"/>
      <c r="F21" s="610"/>
      <c r="G21" s="576"/>
      <c r="H21" s="576"/>
      <c r="I21" s="577"/>
      <c r="J21" s="578"/>
      <c r="K21" s="604"/>
      <c r="L21" s="579"/>
      <c r="M21" s="14"/>
      <c r="N21" s="14"/>
      <c r="O21" s="615"/>
      <c r="P21" s="615"/>
      <c r="Q21" s="615"/>
      <c r="R21" s="615"/>
      <c r="S21" s="615"/>
      <c r="T21" s="615"/>
      <c r="U21" s="615"/>
    </row>
    <row r="22" spans="1:22" x14ac:dyDescent="0.3">
      <c r="C22" s="40"/>
      <c r="D22" s="40"/>
      <c r="E22" s="41"/>
      <c r="F22" s="42"/>
      <c r="G22" s="40"/>
      <c r="H22" s="40"/>
      <c r="I22" s="41"/>
    </row>
  </sheetData>
  <mergeCells count="4">
    <mergeCell ref="A3:L3"/>
    <mergeCell ref="A2:L2"/>
    <mergeCell ref="A1:L1"/>
    <mergeCell ref="A5:A7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workbookViewId="0">
      <selection sqref="A1:L1"/>
    </sheetView>
  </sheetViews>
  <sheetFormatPr defaultRowHeight="16.5" x14ac:dyDescent="0.3"/>
  <cols>
    <col min="1" max="1" width="55.7109375" style="141" customWidth="1"/>
    <col min="2" max="2" width="1.42578125" style="141" customWidth="1"/>
    <col min="3" max="4" width="14.28515625" style="124" customWidth="1"/>
    <col min="5" max="5" width="15" style="124" bestFit="1" customWidth="1"/>
    <col min="6" max="6" width="1.42578125" style="141" customWidth="1"/>
    <col min="7" max="9" width="14.28515625" style="126" customWidth="1"/>
    <col min="10" max="10" width="1.42578125" style="142" customWidth="1"/>
    <col min="11" max="11" width="19.5703125" style="142" customWidth="1"/>
    <col min="12" max="12" width="21.42578125" style="142" customWidth="1"/>
    <col min="18" max="239" width="9.140625" style="121"/>
    <col min="240" max="240" width="43" style="121" customWidth="1"/>
    <col min="241" max="241" width="1.42578125" style="121" customWidth="1"/>
    <col min="242" max="243" width="14.28515625" style="121" customWidth="1"/>
    <col min="244" max="244" width="15" style="121" bestFit="1" customWidth="1"/>
    <col min="245" max="245" width="1.42578125" style="121" customWidth="1"/>
    <col min="246" max="248" width="14.28515625" style="121" customWidth="1"/>
    <col min="249" max="249" width="1.42578125" style="121" customWidth="1"/>
    <col min="250" max="250" width="15.7109375" style="121" bestFit="1" customWidth="1"/>
    <col min="251" max="251" width="19.85546875" style="121" bestFit="1" customWidth="1"/>
    <col min="252" max="495" width="9.140625" style="121"/>
    <col min="496" max="496" width="43" style="121" customWidth="1"/>
    <col min="497" max="497" width="1.42578125" style="121" customWidth="1"/>
    <col min="498" max="499" width="14.28515625" style="121" customWidth="1"/>
    <col min="500" max="500" width="15" style="121" bestFit="1" customWidth="1"/>
    <col min="501" max="501" width="1.42578125" style="121" customWidth="1"/>
    <col min="502" max="504" width="14.28515625" style="121" customWidth="1"/>
    <col min="505" max="505" width="1.42578125" style="121" customWidth="1"/>
    <col min="506" max="506" width="15.7109375" style="121" bestFit="1" customWidth="1"/>
    <col min="507" max="507" width="19.85546875" style="121" bestFit="1" customWidth="1"/>
    <col min="508" max="751" width="9.140625" style="121"/>
    <col min="752" max="752" width="43" style="121" customWidth="1"/>
    <col min="753" max="753" width="1.42578125" style="121" customWidth="1"/>
    <col min="754" max="755" width="14.28515625" style="121" customWidth="1"/>
    <col min="756" max="756" width="15" style="121" bestFit="1" customWidth="1"/>
    <col min="757" max="757" width="1.42578125" style="121" customWidth="1"/>
    <col min="758" max="760" width="14.28515625" style="121" customWidth="1"/>
    <col min="761" max="761" width="1.42578125" style="121" customWidth="1"/>
    <col min="762" max="762" width="15.7109375" style="121" bestFit="1" customWidth="1"/>
    <col min="763" max="763" width="19.85546875" style="121" bestFit="1" customWidth="1"/>
    <col min="764" max="1007" width="9.140625" style="121"/>
    <col min="1008" max="1008" width="43" style="121" customWidth="1"/>
    <col min="1009" max="1009" width="1.42578125" style="121" customWidth="1"/>
    <col min="1010" max="1011" width="14.28515625" style="121" customWidth="1"/>
    <col min="1012" max="1012" width="15" style="121" bestFit="1" customWidth="1"/>
    <col min="1013" max="1013" width="1.42578125" style="121" customWidth="1"/>
    <col min="1014" max="1016" width="14.28515625" style="121" customWidth="1"/>
    <col min="1017" max="1017" width="1.42578125" style="121" customWidth="1"/>
    <col min="1018" max="1018" width="15.7109375" style="121" bestFit="1" customWidth="1"/>
    <col min="1019" max="1019" width="19.85546875" style="121" bestFit="1" customWidth="1"/>
    <col min="1020" max="1263" width="9.140625" style="121"/>
    <col min="1264" max="1264" width="43" style="121" customWidth="1"/>
    <col min="1265" max="1265" width="1.42578125" style="121" customWidth="1"/>
    <col min="1266" max="1267" width="14.28515625" style="121" customWidth="1"/>
    <col min="1268" max="1268" width="15" style="121" bestFit="1" customWidth="1"/>
    <col min="1269" max="1269" width="1.42578125" style="121" customWidth="1"/>
    <col min="1270" max="1272" width="14.28515625" style="121" customWidth="1"/>
    <col min="1273" max="1273" width="1.42578125" style="121" customWidth="1"/>
    <col min="1274" max="1274" width="15.7109375" style="121" bestFit="1" customWidth="1"/>
    <col min="1275" max="1275" width="19.85546875" style="121" bestFit="1" customWidth="1"/>
    <col min="1276" max="1519" width="9.140625" style="121"/>
    <col min="1520" max="1520" width="43" style="121" customWidth="1"/>
    <col min="1521" max="1521" width="1.42578125" style="121" customWidth="1"/>
    <col min="1522" max="1523" width="14.28515625" style="121" customWidth="1"/>
    <col min="1524" max="1524" width="15" style="121" bestFit="1" customWidth="1"/>
    <col min="1525" max="1525" width="1.42578125" style="121" customWidth="1"/>
    <col min="1526" max="1528" width="14.28515625" style="121" customWidth="1"/>
    <col min="1529" max="1529" width="1.42578125" style="121" customWidth="1"/>
    <col min="1530" max="1530" width="15.7109375" style="121" bestFit="1" customWidth="1"/>
    <col min="1531" max="1531" width="19.85546875" style="121" bestFit="1" customWidth="1"/>
    <col min="1532" max="1775" width="9.140625" style="121"/>
    <col min="1776" max="1776" width="43" style="121" customWidth="1"/>
    <col min="1777" max="1777" width="1.42578125" style="121" customWidth="1"/>
    <col min="1778" max="1779" width="14.28515625" style="121" customWidth="1"/>
    <col min="1780" max="1780" width="15" style="121" bestFit="1" customWidth="1"/>
    <col min="1781" max="1781" width="1.42578125" style="121" customWidth="1"/>
    <col min="1782" max="1784" width="14.28515625" style="121" customWidth="1"/>
    <col min="1785" max="1785" width="1.42578125" style="121" customWidth="1"/>
    <col min="1786" max="1786" width="15.7109375" style="121" bestFit="1" customWidth="1"/>
    <col min="1787" max="1787" width="19.85546875" style="121" bestFit="1" customWidth="1"/>
    <col min="1788" max="2031" width="9.140625" style="121"/>
    <col min="2032" max="2032" width="43" style="121" customWidth="1"/>
    <col min="2033" max="2033" width="1.42578125" style="121" customWidth="1"/>
    <col min="2034" max="2035" width="14.28515625" style="121" customWidth="1"/>
    <col min="2036" max="2036" width="15" style="121" bestFit="1" customWidth="1"/>
    <col min="2037" max="2037" width="1.42578125" style="121" customWidth="1"/>
    <col min="2038" max="2040" width="14.28515625" style="121" customWidth="1"/>
    <col min="2041" max="2041" width="1.42578125" style="121" customWidth="1"/>
    <col min="2042" max="2042" width="15.7109375" style="121" bestFit="1" customWidth="1"/>
    <col min="2043" max="2043" width="19.85546875" style="121" bestFit="1" customWidth="1"/>
    <col min="2044" max="2287" width="9.140625" style="121"/>
    <col min="2288" max="2288" width="43" style="121" customWidth="1"/>
    <col min="2289" max="2289" width="1.42578125" style="121" customWidth="1"/>
    <col min="2290" max="2291" width="14.28515625" style="121" customWidth="1"/>
    <col min="2292" max="2292" width="15" style="121" bestFit="1" customWidth="1"/>
    <col min="2293" max="2293" width="1.42578125" style="121" customWidth="1"/>
    <col min="2294" max="2296" width="14.28515625" style="121" customWidth="1"/>
    <col min="2297" max="2297" width="1.42578125" style="121" customWidth="1"/>
    <col min="2298" max="2298" width="15.7109375" style="121" bestFit="1" customWidth="1"/>
    <col min="2299" max="2299" width="19.85546875" style="121" bestFit="1" customWidth="1"/>
    <col min="2300" max="2543" width="9.140625" style="121"/>
    <col min="2544" max="2544" width="43" style="121" customWidth="1"/>
    <col min="2545" max="2545" width="1.42578125" style="121" customWidth="1"/>
    <col min="2546" max="2547" width="14.28515625" style="121" customWidth="1"/>
    <col min="2548" max="2548" width="15" style="121" bestFit="1" customWidth="1"/>
    <col min="2549" max="2549" width="1.42578125" style="121" customWidth="1"/>
    <col min="2550" max="2552" width="14.28515625" style="121" customWidth="1"/>
    <col min="2553" max="2553" width="1.42578125" style="121" customWidth="1"/>
    <col min="2554" max="2554" width="15.7109375" style="121" bestFit="1" customWidth="1"/>
    <col min="2555" max="2555" width="19.85546875" style="121" bestFit="1" customWidth="1"/>
    <col min="2556" max="2799" width="9.140625" style="121"/>
    <col min="2800" max="2800" width="43" style="121" customWidth="1"/>
    <col min="2801" max="2801" width="1.42578125" style="121" customWidth="1"/>
    <col min="2802" max="2803" width="14.28515625" style="121" customWidth="1"/>
    <col min="2804" max="2804" width="15" style="121" bestFit="1" customWidth="1"/>
    <col min="2805" max="2805" width="1.42578125" style="121" customWidth="1"/>
    <col min="2806" max="2808" width="14.28515625" style="121" customWidth="1"/>
    <col min="2809" max="2809" width="1.42578125" style="121" customWidth="1"/>
    <col min="2810" max="2810" width="15.7109375" style="121" bestFit="1" customWidth="1"/>
    <col min="2811" max="2811" width="19.85546875" style="121" bestFit="1" customWidth="1"/>
    <col min="2812" max="3055" width="9.140625" style="121"/>
    <col min="3056" max="3056" width="43" style="121" customWidth="1"/>
    <col min="3057" max="3057" width="1.42578125" style="121" customWidth="1"/>
    <col min="3058" max="3059" width="14.28515625" style="121" customWidth="1"/>
    <col min="3060" max="3060" width="15" style="121" bestFit="1" customWidth="1"/>
    <col min="3061" max="3061" width="1.42578125" style="121" customWidth="1"/>
    <col min="3062" max="3064" width="14.28515625" style="121" customWidth="1"/>
    <col min="3065" max="3065" width="1.42578125" style="121" customWidth="1"/>
    <col min="3066" max="3066" width="15.7109375" style="121" bestFit="1" customWidth="1"/>
    <col min="3067" max="3067" width="19.85546875" style="121" bestFit="1" customWidth="1"/>
    <col min="3068" max="3311" width="9.140625" style="121"/>
    <col min="3312" max="3312" width="43" style="121" customWidth="1"/>
    <col min="3313" max="3313" width="1.42578125" style="121" customWidth="1"/>
    <col min="3314" max="3315" width="14.28515625" style="121" customWidth="1"/>
    <col min="3316" max="3316" width="15" style="121" bestFit="1" customWidth="1"/>
    <col min="3317" max="3317" width="1.42578125" style="121" customWidth="1"/>
    <col min="3318" max="3320" width="14.28515625" style="121" customWidth="1"/>
    <col min="3321" max="3321" width="1.42578125" style="121" customWidth="1"/>
    <col min="3322" max="3322" width="15.7109375" style="121" bestFit="1" customWidth="1"/>
    <col min="3323" max="3323" width="19.85546875" style="121" bestFit="1" customWidth="1"/>
    <col min="3324" max="3567" width="9.140625" style="121"/>
    <col min="3568" max="3568" width="43" style="121" customWidth="1"/>
    <col min="3569" max="3569" width="1.42578125" style="121" customWidth="1"/>
    <col min="3570" max="3571" width="14.28515625" style="121" customWidth="1"/>
    <col min="3572" max="3572" width="15" style="121" bestFit="1" customWidth="1"/>
    <col min="3573" max="3573" width="1.42578125" style="121" customWidth="1"/>
    <col min="3574" max="3576" width="14.28515625" style="121" customWidth="1"/>
    <col min="3577" max="3577" width="1.42578125" style="121" customWidth="1"/>
    <col min="3578" max="3578" width="15.7109375" style="121" bestFit="1" customWidth="1"/>
    <col min="3579" max="3579" width="19.85546875" style="121" bestFit="1" customWidth="1"/>
    <col min="3580" max="3823" width="9.140625" style="121"/>
    <col min="3824" max="3824" width="43" style="121" customWidth="1"/>
    <col min="3825" max="3825" width="1.42578125" style="121" customWidth="1"/>
    <col min="3826" max="3827" width="14.28515625" style="121" customWidth="1"/>
    <col min="3828" max="3828" width="15" style="121" bestFit="1" customWidth="1"/>
    <col min="3829" max="3829" width="1.42578125" style="121" customWidth="1"/>
    <col min="3830" max="3832" width="14.28515625" style="121" customWidth="1"/>
    <col min="3833" max="3833" width="1.42578125" style="121" customWidth="1"/>
    <col min="3834" max="3834" width="15.7109375" style="121" bestFit="1" customWidth="1"/>
    <col min="3835" max="3835" width="19.85546875" style="121" bestFit="1" customWidth="1"/>
    <col min="3836" max="4079" width="9.140625" style="121"/>
    <col min="4080" max="4080" width="43" style="121" customWidth="1"/>
    <col min="4081" max="4081" width="1.42578125" style="121" customWidth="1"/>
    <col min="4082" max="4083" width="14.28515625" style="121" customWidth="1"/>
    <col min="4084" max="4084" width="15" style="121" bestFit="1" customWidth="1"/>
    <col min="4085" max="4085" width="1.42578125" style="121" customWidth="1"/>
    <col min="4086" max="4088" width="14.28515625" style="121" customWidth="1"/>
    <col min="4089" max="4089" width="1.42578125" style="121" customWidth="1"/>
    <col min="4090" max="4090" width="15.7109375" style="121" bestFit="1" customWidth="1"/>
    <col min="4091" max="4091" width="19.85546875" style="121" bestFit="1" customWidth="1"/>
    <col min="4092" max="4335" width="9.140625" style="121"/>
    <col min="4336" max="4336" width="43" style="121" customWidth="1"/>
    <col min="4337" max="4337" width="1.42578125" style="121" customWidth="1"/>
    <col min="4338" max="4339" width="14.28515625" style="121" customWidth="1"/>
    <col min="4340" max="4340" width="15" style="121" bestFit="1" customWidth="1"/>
    <col min="4341" max="4341" width="1.42578125" style="121" customWidth="1"/>
    <col min="4342" max="4344" width="14.28515625" style="121" customWidth="1"/>
    <col min="4345" max="4345" width="1.42578125" style="121" customWidth="1"/>
    <col min="4346" max="4346" width="15.7109375" style="121" bestFit="1" customWidth="1"/>
    <col min="4347" max="4347" width="19.85546875" style="121" bestFit="1" customWidth="1"/>
    <col min="4348" max="4591" width="9.140625" style="121"/>
    <col min="4592" max="4592" width="43" style="121" customWidth="1"/>
    <col min="4593" max="4593" width="1.42578125" style="121" customWidth="1"/>
    <col min="4594" max="4595" width="14.28515625" style="121" customWidth="1"/>
    <col min="4596" max="4596" width="15" style="121" bestFit="1" customWidth="1"/>
    <col min="4597" max="4597" width="1.42578125" style="121" customWidth="1"/>
    <col min="4598" max="4600" width="14.28515625" style="121" customWidth="1"/>
    <col min="4601" max="4601" width="1.42578125" style="121" customWidth="1"/>
    <col min="4602" max="4602" width="15.7109375" style="121" bestFit="1" customWidth="1"/>
    <col min="4603" max="4603" width="19.85546875" style="121" bestFit="1" customWidth="1"/>
    <col min="4604" max="4847" width="9.140625" style="121"/>
    <col min="4848" max="4848" width="43" style="121" customWidth="1"/>
    <col min="4849" max="4849" width="1.42578125" style="121" customWidth="1"/>
    <col min="4850" max="4851" width="14.28515625" style="121" customWidth="1"/>
    <col min="4852" max="4852" width="15" style="121" bestFit="1" customWidth="1"/>
    <col min="4853" max="4853" width="1.42578125" style="121" customWidth="1"/>
    <col min="4854" max="4856" width="14.28515625" style="121" customWidth="1"/>
    <col min="4857" max="4857" width="1.42578125" style="121" customWidth="1"/>
    <col min="4858" max="4858" width="15.7109375" style="121" bestFit="1" customWidth="1"/>
    <col min="4859" max="4859" width="19.85546875" style="121" bestFit="1" customWidth="1"/>
    <col min="4860" max="5103" width="9.140625" style="121"/>
    <col min="5104" max="5104" width="43" style="121" customWidth="1"/>
    <col min="5105" max="5105" width="1.42578125" style="121" customWidth="1"/>
    <col min="5106" max="5107" width="14.28515625" style="121" customWidth="1"/>
    <col min="5108" max="5108" width="15" style="121" bestFit="1" customWidth="1"/>
    <col min="5109" max="5109" width="1.42578125" style="121" customWidth="1"/>
    <col min="5110" max="5112" width="14.28515625" style="121" customWidth="1"/>
    <col min="5113" max="5113" width="1.42578125" style="121" customWidth="1"/>
    <col min="5114" max="5114" width="15.7109375" style="121" bestFit="1" customWidth="1"/>
    <col min="5115" max="5115" width="19.85546875" style="121" bestFit="1" customWidth="1"/>
    <col min="5116" max="5359" width="9.140625" style="121"/>
    <col min="5360" max="5360" width="43" style="121" customWidth="1"/>
    <col min="5361" max="5361" width="1.42578125" style="121" customWidth="1"/>
    <col min="5362" max="5363" width="14.28515625" style="121" customWidth="1"/>
    <col min="5364" max="5364" width="15" style="121" bestFit="1" customWidth="1"/>
    <col min="5365" max="5365" width="1.42578125" style="121" customWidth="1"/>
    <col min="5366" max="5368" width="14.28515625" style="121" customWidth="1"/>
    <col min="5369" max="5369" width="1.42578125" style="121" customWidth="1"/>
    <col min="5370" max="5370" width="15.7109375" style="121" bestFit="1" customWidth="1"/>
    <col min="5371" max="5371" width="19.85546875" style="121" bestFit="1" customWidth="1"/>
    <col min="5372" max="5615" width="9.140625" style="121"/>
    <col min="5616" max="5616" width="43" style="121" customWidth="1"/>
    <col min="5617" max="5617" width="1.42578125" style="121" customWidth="1"/>
    <col min="5618" max="5619" width="14.28515625" style="121" customWidth="1"/>
    <col min="5620" max="5620" width="15" style="121" bestFit="1" customWidth="1"/>
    <col min="5621" max="5621" width="1.42578125" style="121" customWidth="1"/>
    <col min="5622" max="5624" width="14.28515625" style="121" customWidth="1"/>
    <col min="5625" max="5625" width="1.42578125" style="121" customWidth="1"/>
    <col min="5626" max="5626" width="15.7109375" style="121" bestFit="1" customWidth="1"/>
    <col min="5627" max="5627" width="19.85546875" style="121" bestFit="1" customWidth="1"/>
    <col min="5628" max="5871" width="9.140625" style="121"/>
    <col min="5872" max="5872" width="43" style="121" customWidth="1"/>
    <col min="5873" max="5873" width="1.42578125" style="121" customWidth="1"/>
    <col min="5874" max="5875" width="14.28515625" style="121" customWidth="1"/>
    <col min="5876" max="5876" width="15" style="121" bestFit="1" customWidth="1"/>
    <col min="5877" max="5877" width="1.42578125" style="121" customWidth="1"/>
    <col min="5878" max="5880" width="14.28515625" style="121" customWidth="1"/>
    <col min="5881" max="5881" width="1.42578125" style="121" customWidth="1"/>
    <col min="5882" max="5882" width="15.7109375" style="121" bestFit="1" customWidth="1"/>
    <col min="5883" max="5883" width="19.85546875" style="121" bestFit="1" customWidth="1"/>
    <col min="5884" max="6127" width="9.140625" style="121"/>
    <col min="6128" max="6128" width="43" style="121" customWidth="1"/>
    <col min="6129" max="6129" width="1.42578125" style="121" customWidth="1"/>
    <col min="6130" max="6131" width="14.28515625" style="121" customWidth="1"/>
    <col min="6132" max="6132" width="15" style="121" bestFit="1" customWidth="1"/>
    <col min="6133" max="6133" width="1.42578125" style="121" customWidth="1"/>
    <col min="6134" max="6136" width="14.28515625" style="121" customWidth="1"/>
    <col min="6137" max="6137" width="1.42578125" style="121" customWidth="1"/>
    <col min="6138" max="6138" width="15.7109375" style="121" bestFit="1" customWidth="1"/>
    <col min="6139" max="6139" width="19.85546875" style="121" bestFit="1" customWidth="1"/>
    <col min="6140" max="6383" width="9.140625" style="121"/>
    <col min="6384" max="6384" width="43" style="121" customWidth="1"/>
    <col min="6385" max="6385" width="1.42578125" style="121" customWidth="1"/>
    <col min="6386" max="6387" width="14.28515625" style="121" customWidth="1"/>
    <col min="6388" max="6388" width="15" style="121" bestFit="1" customWidth="1"/>
    <col min="6389" max="6389" width="1.42578125" style="121" customWidth="1"/>
    <col min="6390" max="6392" width="14.28515625" style="121" customWidth="1"/>
    <col min="6393" max="6393" width="1.42578125" style="121" customWidth="1"/>
    <col min="6394" max="6394" width="15.7109375" style="121" bestFit="1" customWidth="1"/>
    <col min="6395" max="6395" width="19.85546875" style="121" bestFit="1" customWidth="1"/>
    <col min="6396" max="6639" width="9.140625" style="121"/>
    <col min="6640" max="6640" width="43" style="121" customWidth="1"/>
    <col min="6641" max="6641" width="1.42578125" style="121" customWidth="1"/>
    <col min="6642" max="6643" width="14.28515625" style="121" customWidth="1"/>
    <col min="6644" max="6644" width="15" style="121" bestFit="1" customWidth="1"/>
    <col min="6645" max="6645" width="1.42578125" style="121" customWidth="1"/>
    <col min="6646" max="6648" width="14.28515625" style="121" customWidth="1"/>
    <col min="6649" max="6649" width="1.42578125" style="121" customWidth="1"/>
    <col min="6650" max="6650" width="15.7109375" style="121" bestFit="1" customWidth="1"/>
    <col min="6651" max="6651" width="19.85546875" style="121" bestFit="1" customWidth="1"/>
    <col min="6652" max="6895" width="9.140625" style="121"/>
    <col min="6896" max="6896" width="43" style="121" customWidth="1"/>
    <col min="6897" max="6897" width="1.42578125" style="121" customWidth="1"/>
    <col min="6898" max="6899" width="14.28515625" style="121" customWidth="1"/>
    <col min="6900" max="6900" width="15" style="121" bestFit="1" customWidth="1"/>
    <col min="6901" max="6901" width="1.42578125" style="121" customWidth="1"/>
    <col min="6902" max="6904" width="14.28515625" style="121" customWidth="1"/>
    <col min="6905" max="6905" width="1.42578125" style="121" customWidth="1"/>
    <col min="6906" max="6906" width="15.7109375" style="121" bestFit="1" customWidth="1"/>
    <col min="6907" max="6907" width="19.85546875" style="121" bestFit="1" customWidth="1"/>
    <col min="6908" max="7151" width="9.140625" style="121"/>
    <col min="7152" max="7152" width="43" style="121" customWidth="1"/>
    <col min="7153" max="7153" width="1.42578125" style="121" customWidth="1"/>
    <col min="7154" max="7155" width="14.28515625" style="121" customWidth="1"/>
    <col min="7156" max="7156" width="15" style="121" bestFit="1" customWidth="1"/>
    <col min="7157" max="7157" width="1.42578125" style="121" customWidth="1"/>
    <col min="7158" max="7160" width="14.28515625" style="121" customWidth="1"/>
    <col min="7161" max="7161" width="1.42578125" style="121" customWidth="1"/>
    <col min="7162" max="7162" width="15.7109375" style="121" bestFit="1" customWidth="1"/>
    <col min="7163" max="7163" width="19.85546875" style="121" bestFit="1" customWidth="1"/>
    <col min="7164" max="7407" width="9.140625" style="121"/>
    <col min="7408" max="7408" width="43" style="121" customWidth="1"/>
    <col min="7409" max="7409" width="1.42578125" style="121" customWidth="1"/>
    <col min="7410" max="7411" width="14.28515625" style="121" customWidth="1"/>
    <col min="7412" max="7412" width="15" style="121" bestFit="1" customWidth="1"/>
    <col min="7413" max="7413" width="1.42578125" style="121" customWidth="1"/>
    <col min="7414" max="7416" width="14.28515625" style="121" customWidth="1"/>
    <col min="7417" max="7417" width="1.42578125" style="121" customWidth="1"/>
    <col min="7418" max="7418" width="15.7109375" style="121" bestFit="1" customWidth="1"/>
    <col min="7419" max="7419" width="19.85546875" style="121" bestFit="1" customWidth="1"/>
    <col min="7420" max="7663" width="9.140625" style="121"/>
    <col min="7664" max="7664" width="43" style="121" customWidth="1"/>
    <col min="7665" max="7665" width="1.42578125" style="121" customWidth="1"/>
    <col min="7666" max="7667" width="14.28515625" style="121" customWidth="1"/>
    <col min="7668" max="7668" width="15" style="121" bestFit="1" customWidth="1"/>
    <col min="7669" max="7669" width="1.42578125" style="121" customWidth="1"/>
    <col min="7670" max="7672" width="14.28515625" style="121" customWidth="1"/>
    <col min="7673" max="7673" width="1.42578125" style="121" customWidth="1"/>
    <col min="7674" max="7674" width="15.7109375" style="121" bestFit="1" customWidth="1"/>
    <col min="7675" max="7675" width="19.85546875" style="121" bestFit="1" customWidth="1"/>
    <col min="7676" max="7919" width="9.140625" style="121"/>
    <col min="7920" max="7920" width="43" style="121" customWidth="1"/>
    <col min="7921" max="7921" width="1.42578125" style="121" customWidth="1"/>
    <col min="7922" max="7923" width="14.28515625" style="121" customWidth="1"/>
    <col min="7924" max="7924" width="15" style="121" bestFit="1" customWidth="1"/>
    <col min="7925" max="7925" width="1.42578125" style="121" customWidth="1"/>
    <col min="7926" max="7928" width="14.28515625" style="121" customWidth="1"/>
    <col min="7929" max="7929" width="1.42578125" style="121" customWidth="1"/>
    <col min="7930" max="7930" width="15.7109375" style="121" bestFit="1" customWidth="1"/>
    <col min="7931" max="7931" width="19.85546875" style="121" bestFit="1" customWidth="1"/>
    <col min="7932" max="8175" width="9.140625" style="121"/>
    <col min="8176" max="8176" width="43" style="121" customWidth="1"/>
    <col min="8177" max="8177" width="1.42578125" style="121" customWidth="1"/>
    <col min="8178" max="8179" width="14.28515625" style="121" customWidth="1"/>
    <col min="8180" max="8180" width="15" style="121" bestFit="1" customWidth="1"/>
    <col min="8181" max="8181" width="1.42578125" style="121" customWidth="1"/>
    <col min="8182" max="8184" width="14.28515625" style="121" customWidth="1"/>
    <col min="8185" max="8185" width="1.42578125" style="121" customWidth="1"/>
    <col min="8186" max="8186" width="15.7109375" style="121" bestFit="1" customWidth="1"/>
    <col min="8187" max="8187" width="19.85546875" style="121" bestFit="1" customWidth="1"/>
    <col min="8188" max="8431" width="9.140625" style="121"/>
    <col min="8432" max="8432" width="43" style="121" customWidth="1"/>
    <col min="8433" max="8433" width="1.42578125" style="121" customWidth="1"/>
    <col min="8434" max="8435" width="14.28515625" style="121" customWidth="1"/>
    <col min="8436" max="8436" width="15" style="121" bestFit="1" customWidth="1"/>
    <col min="8437" max="8437" width="1.42578125" style="121" customWidth="1"/>
    <col min="8438" max="8440" width="14.28515625" style="121" customWidth="1"/>
    <col min="8441" max="8441" width="1.42578125" style="121" customWidth="1"/>
    <col min="8442" max="8442" width="15.7109375" style="121" bestFit="1" customWidth="1"/>
    <col min="8443" max="8443" width="19.85546875" style="121" bestFit="1" customWidth="1"/>
    <col min="8444" max="8687" width="9.140625" style="121"/>
    <col min="8688" max="8688" width="43" style="121" customWidth="1"/>
    <col min="8689" max="8689" width="1.42578125" style="121" customWidth="1"/>
    <col min="8690" max="8691" width="14.28515625" style="121" customWidth="1"/>
    <col min="8692" max="8692" width="15" style="121" bestFit="1" customWidth="1"/>
    <col min="8693" max="8693" width="1.42578125" style="121" customWidth="1"/>
    <col min="8694" max="8696" width="14.28515625" style="121" customWidth="1"/>
    <col min="8697" max="8697" width="1.42578125" style="121" customWidth="1"/>
    <col min="8698" max="8698" width="15.7109375" style="121" bestFit="1" customWidth="1"/>
    <col min="8699" max="8699" width="19.85546875" style="121" bestFit="1" customWidth="1"/>
    <col min="8700" max="8943" width="9.140625" style="121"/>
    <col min="8944" max="8944" width="43" style="121" customWidth="1"/>
    <col min="8945" max="8945" width="1.42578125" style="121" customWidth="1"/>
    <col min="8946" max="8947" width="14.28515625" style="121" customWidth="1"/>
    <col min="8948" max="8948" width="15" style="121" bestFit="1" customWidth="1"/>
    <col min="8949" max="8949" width="1.42578125" style="121" customWidth="1"/>
    <col min="8950" max="8952" width="14.28515625" style="121" customWidth="1"/>
    <col min="8953" max="8953" width="1.42578125" style="121" customWidth="1"/>
    <col min="8954" max="8954" width="15.7109375" style="121" bestFit="1" customWidth="1"/>
    <col min="8955" max="8955" width="19.85546875" style="121" bestFit="1" customWidth="1"/>
    <col min="8956" max="9199" width="9.140625" style="121"/>
    <col min="9200" max="9200" width="43" style="121" customWidth="1"/>
    <col min="9201" max="9201" width="1.42578125" style="121" customWidth="1"/>
    <col min="9202" max="9203" width="14.28515625" style="121" customWidth="1"/>
    <col min="9204" max="9204" width="15" style="121" bestFit="1" customWidth="1"/>
    <col min="9205" max="9205" width="1.42578125" style="121" customWidth="1"/>
    <col min="9206" max="9208" width="14.28515625" style="121" customWidth="1"/>
    <col min="9209" max="9209" width="1.42578125" style="121" customWidth="1"/>
    <col min="9210" max="9210" width="15.7109375" style="121" bestFit="1" customWidth="1"/>
    <col min="9211" max="9211" width="19.85546875" style="121" bestFit="1" customWidth="1"/>
    <col min="9212" max="9455" width="9.140625" style="121"/>
    <col min="9456" max="9456" width="43" style="121" customWidth="1"/>
    <col min="9457" max="9457" width="1.42578125" style="121" customWidth="1"/>
    <col min="9458" max="9459" width="14.28515625" style="121" customWidth="1"/>
    <col min="9460" max="9460" width="15" style="121" bestFit="1" customWidth="1"/>
    <col min="9461" max="9461" width="1.42578125" style="121" customWidth="1"/>
    <col min="9462" max="9464" width="14.28515625" style="121" customWidth="1"/>
    <col min="9465" max="9465" width="1.42578125" style="121" customWidth="1"/>
    <col min="9466" max="9466" width="15.7109375" style="121" bestFit="1" customWidth="1"/>
    <col min="9467" max="9467" width="19.85546875" style="121" bestFit="1" customWidth="1"/>
    <col min="9468" max="9711" width="9.140625" style="121"/>
    <col min="9712" max="9712" width="43" style="121" customWidth="1"/>
    <col min="9713" max="9713" width="1.42578125" style="121" customWidth="1"/>
    <col min="9714" max="9715" width="14.28515625" style="121" customWidth="1"/>
    <col min="9716" max="9716" width="15" style="121" bestFit="1" customWidth="1"/>
    <col min="9717" max="9717" width="1.42578125" style="121" customWidth="1"/>
    <col min="9718" max="9720" width="14.28515625" style="121" customWidth="1"/>
    <col min="9721" max="9721" width="1.42578125" style="121" customWidth="1"/>
    <col min="9722" max="9722" width="15.7109375" style="121" bestFit="1" customWidth="1"/>
    <col min="9723" max="9723" width="19.85546875" style="121" bestFit="1" customWidth="1"/>
    <col min="9724" max="9967" width="9.140625" style="121"/>
    <col min="9968" max="9968" width="43" style="121" customWidth="1"/>
    <col min="9969" max="9969" width="1.42578125" style="121" customWidth="1"/>
    <col min="9970" max="9971" width="14.28515625" style="121" customWidth="1"/>
    <col min="9972" max="9972" width="15" style="121" bestFit="1" customWidth="1"/>
    <col min="9973" max="9973" width="1.42578125" style="121" customWidth="1"/>
    <col min="9974" max="9976" width="14.28515625" style="121" customWidth="1"/>
    <col min="9977" max="9977" width="1.42578125" style="121" customWidth="1"/>
    <col min="9978" max="9978" width="15.7109375" style="121" bestFit="1" customWidth="1"/>
    <col min="9979" max="9979" width="19.85546875" style="121" bestFit="1" customWidth="1"/>
    <col min="9980" max="10223" width="9.140625" style="121"/>
    <col min="10224" max="10224" width="43" style="121" customWidth="1"/>
    <col min="10225" max="10225" width="1.42578125" style="121" customWidth="1"/>
    <col min="10226" max="10227" width="14.28515625" style="121" customWidth="1"/>
    <col min="10228" max="10228" width="15" style="121" bestFit="1" customWidth="1"/>
    <col min="10229" max="10229" width="1.42578125" style="121" customWidth="1"/>
    <col min="10230" max="10232" width="14.28515625" style="121" customWidth="1"/>
    <col min="10233" max="10233" width="1.42578125" style="121" customWidth="1"/>
    <col min="10234" max="10234" width="15.7109375" style="121" bestFit="1" customWidth="1"/>
    <col min="10235" max="10235" width="19.85546875" style="121" bestFit="1" customWidth="1"/>
    <col min="10236" max="10479" width="9.140625" style="121"/>
    <col min="10480" max="10480" width="43" style="121" customWidth="1"/>
    <col min="10481" max="10481" width="1.42578125" style="121" customWidth="1"/>
    <col min="10482" max="10483" width="14.28515625" style="121" customWidth="1"/>
    <col min="10484" max="10484" width="15" style="121" bestFit="1" customWidth="1"/>
    <col min="10485" max="10485" width="1.42578125" style="121" customWidth="1"/>
    <col min="10486" max="10488" width="14.28515625" style="121" customWidth="1"/>
    <col min="10489" max="10489" width="1.42578125" style="121" customWidth="1"/>
    <col min="10490" max="10490" width="15.7109375" style="121" bestFit="1" customWidth="1"/>
    <col min="10491" max="10491" width="19.85546875" style="121" bestFit="1" customWidth="1"/>
    <col min="10492" max="10735" width="9.140625" style="121"/>
    <col min="10736" max="10736" width="43" style="121" customWidth="1"/>
    <col min="10737" max="10737" width="1.42578125" style="121" customWidth="1"/>
    <col min="10738" max="10739" width="14.28515625" style="121" customWidth="1"/>
    <col min="10740" max="10740" width="15" style="121" bestFit="1" customWidth="1"/>
    <col min="10741" max="10741" width="1.42578125" style="121" customWidth="1"/>
    <col min="10742" max="10744" width="14.28515625" style="121" customWidth="1"/>
    <col min="10745" max="10745" width="1.42578125" style="121" customWidth="1"/>
    <col min="10746" max="10746" width="15.7109375" style="121" bestFit="1" customWidth="1"/>
    <col min="10747" max="10747" width="19.85546875" style="121" bestFit="1" customWidth="1"/>
    <col min="10748" max="10991" width="9.140625" style="121"/>
    <col min="10992" max="10992" width="43" style="121" customWidth="1"/>
    <col min="10993" max="10993" width="1.42578125" style="121" customWidth="1"/>
    <col min="10994" max="10995" width="14.28515625" style="121" customWidth="1"/>
    <col min="10996" max="10996" width="15" style="121" bestFit="1" customWidth="1"/>
    <col min="10997" max="10997" width="1.42578125" style="121" customWidth="1"/>
    <col min="10998" max="11000" width="14.28515625" style="121" customWidth="1"/>
    <col min="11001" max="11001" width="1.42578125" style="121" customWidth="1"/>
    <col min="11002" max="11002" width="15.7109375" style="121" bestFit="1" customWidth="1"/>
    <col min="11003" max="11003" width="19.85546875" style="121" bestFit="1" customWidth="1"/>
    <col min="11004" max="11247" width="9.140625" style="121"/>
    <col min="11248" max="11248" width="43" style="121" customWidth="1"/>
    <col min="11249" max="11249" width="1.42578125" style="121" customWidth="1"/>
    <col min="11250" max="11251" width="14.28515625" style="121" customWidth="1"/>
    <col min="11252" max="11252" width="15" style="121" bestFit="1" customWidth="1"/>
    <col min="11253" max="11253" width="1.42578125" style="121" customWidth="1"/>
    <col min="11254" max="11256" width="14.28515625" style="121" customWidth="1"/>
    <col min="11257" max="11257" width="1.42578125" style="121" customWidth="1"/>
    <col min="11258" max="11258" width="15.7109375" style="121" bestFit="1" customWidth="1"/>
    <col min="11259" max="11259" width="19.85546875" style="121" bestFit="1" customWidth="1"/>
    <col min="11260" max="11503" width="9.140625" style="121"/>
    <col min="11504" max="11504" width="43" style="121" customWidth="1"/>
    <col min="11505" max="11505" width="1.42578125" style="121" customWidth="1"/>
    <col min="11506" max="11507" width="14.28515625" style="121" customWidth="1"/>
    <col min="11508" max="11508" width="15" style="121" bestFit="1" customWidth="1"/>
    <col min="11509" max="11509" width="1.42578125" style="121" customWidth="1"/>
    <col min="11510" max="11512" width="14.28515625" style="121" customWidth="1"/>
    <col min="11513" max="11513" width="1.42578125" style="121" customWidth="1"/>
    <col min="11514" max="11514" width="15.7109375" style="121" bestFit="1" customWidth="1"/>
    <col min="11515" max="11515" width="19.85546875" style="121" bestFit="1" customWidth="1"/>
    <col min="11516" max="11759" width="9.140625" style="121"/>
    <col min="11760" max="11760" width="43" style="121" customWidth="1"/>
    <col min="11761" max="11761" width="1.42578125" style="121" customWidth="1"/>
    <col min="11762" max="11763" width="14.28515625" style="121" customWidth="1"/>
    <col min="11764" max="11764" width="15" style="121" bestFit="1" customWidth="1"/>
    <col min="11765" max="11765" width="1.42578125" style="121" customWidth="1"/>
    <col min="11766" max="11768" width="14.28515625" style="121" customWidth="1"/>
    <col min="11769" max="11769" width="1.42578125" style="121" customWidth="1"/>
    <col min="11770" max="11770" width="15.7109375" style="121" bestFit="1" customWidth="1"/>
    <col min="11771" max="11771" width="19.85546875" style="121" bestFit="1" customWidth="1"/>
    <col min="11772" max="12015" width="9.140625" style="121"/>
    <col min="12016" max="12016" width="43" style="121" customWidth="1"/>
    <col min="12017" max="12017" width="1.42578125" style="121" customWidth="1"/>
    <col min="12018" max="12019" width="14.28515625" style="121" customWidth="1"/>
    <col min="12020" max="12020" width="15" style="121" bestFit="1" customWidth="1"/>
    <col min="12021" max="12021" width="1.42578125" style="121" customWidth="1"/>
    <col min="12022" max="12024" width="14.28515625" style="121" customWidth="1"/>
    <col min="12025" max="12025" width="1.42578125" style="121" customWidth="1"/>
    <col min="12026" max="12026" width="15.7109375" style="121" bestFit="1" customWidth="1"/>
    <col min="12027" max="12027" width="19.85546875" style="121" bestFit="1" customWidth="1"/>
    <col min="12028" max="12271" width="9.140625" style="121"/>
    <col min="12272" max="12272" width="43" style="121" customWidth="1"/>
    <col min="12273" max="12273" width="1.42578125" style="121" customWidth="1"/>
    <col min="12274" max="12275" width="14.28515625" style="121" customWidth="1"/>
    <col min="12276" max="12276" width="15" style="121" bestFit="1" customWidth="1"/>
    <col min="12277" max="12277" width="1.42578125" style="121" customWidth="1"/>
    <col min="12278" max="12280" width="14.28515625" style="121" customWidth="1"/>
    <col min="12281" max="12281" width="1.42578125" style="121" customWidth="1"/>
    <col min="12282" max="12282" width="15.7109375" style="121" bestFit="1" customWidth="1"/>
    <col min="12283" max="12283" width="19.85546875" style="121" bestFit="1" customWidth="1"/>
    <col min="12284" max="12527" width="9.140625" style="121"/>
    <col min="12528" max="12528" width="43" style="121" customWidth="1"/>
    <col min="12529" max="12529" width="1.42578125" style="121" customWidth="1"/>
    <col min="12530" max="12531" width="14.28515625" style="121" customWidth="1"/>
    <col min="12532" max="12532" width="15" style="121" bestFit="1" customWidth="1"/>
    <col min="12533" max="12533" width="1.42578125" style="121" customWidth="1"/>
    <col min="12534" max="12536" width="14.28515625" style="121" customWidth="1"/>
    <col min="12537" max="12537" width="1.42578125" style="121" customWidth="1"/>
    <col min="12538" max="12538" width="15.7109375" style="121" bestFit="1" customWidth="1"/>
    <col min="12539" max="12539" width="19.85546875" style="121" bestFit="1" customWidth="1"/>
    <col min="12540" max="12783" width="9.140625" style="121"/>
    <col min="12784" max="12784" width="43" style="121" customWidth="1"/>
    <col min="12785" max="12785" width="1.42578125" style="121" customWidth="1"/>
    <col min="12786" max="12787" width="14.28515625" style="121" customWidth="1"/>
    <col min="12788" max="12788" width="15" style="121" bestFit="1" customWidth="1"/>
    <col min="12789" max="12789" width="1.42578125" style="121" customWidth="1"/>
    <col min="12790" max="12792" width="14.28515625" style="121" customWidth="1"/>
    <col min="12793" max="12793" width="1.42578125" style="121" customWidth="1"/>
    <col min="12794" max="12794" width="15.7109375" style="121" bestFit="1" customWidth="1"/>
    <col min="12795" max="12795" width="19.85546875" style="121" bestFit="1" customWidth="1"/>
    <col min="12796" max="13039" width="9.140625" style="121"/>
    <col min="13040" max="13040" width="43" style="121" customWidth="1"/>
    <col min="13041" max="13041" width="1.42578125" style="121" customWidth="1"/>
    <col min="13042" max="13043" width="14.28515625" style="121" customWidth="1"/>
    <col min="13044" max="13044" width="15" style="121" bestFit="1" customWidth="1"/>
    <col min="13045" max="13045" width="1.42578125" style="121" customWidth="1"/>
    <col min="13046" max="13048" width="14.28515625" style="121" customWidth="1"/>
    <col min="13049" max="13049" width="1.42578125" style="121" customWidth="1"/>
    <col min="13050" max="13050" width="15.7109375" style="121" bestFit="1" customWidth="1"/>
    <col min="13051" max="13051" width="19.85546875" style="121" bestFit="1" customWidth="1"/>
    <col min="13052" max="13295" width="9.140625" style="121"/>
    <col min="13296" max="13296" width="43" style="121" customWidth="1"/>
    <col min="13297" max="13297" width="1.42578125" style="121" customWidth="1"/>
    <col min="13298" max="13299" width="14.28515625" style="121" customWidth="1"/>
    <col min="13300" max="13300" width="15" style="121" bestFit="1" customWidth="1"/>
    <col min="13301" max="13301" width="1.42578125" style="121" customWidth="1"/>
    <col min="13302" max="13304" width="14.28515625" style="121" customWidth="1"/>
    <col min="13305" max="13305" width="1.42578125" style="121" customWidth="1"/>
    <col min="13306" max="13306" width="15.7109375" style="121" bestFit="1" customWidth="1"/>
    <col min="13307" max="13307" width="19.85546875" style="121" bestFit="1" customWidth="1"/>
    <col min="13308" max="13551" width="9.140625" style="121"/>
    <col min="13552" max="13552" width="43" style="121" customWidth="1"/>
    <col min="13553" max="13553" width="1.42578125" style="121" customWidth="1"/>
    <col min="13554" max="13555" width="14.28515625" style="121" customWidth="1"/>
    <col min="13556" max="13556" width="15" style="121" bestFit="1" customWidth="1"/>
    <col min="13557" max="13557" width="1.42578125" style="121" customWidth="1"/>
    <col min="13558" max="13560" width="14.28515625" style="121" customWidth="1"/>
    <col min="13561" max="13561" width="1.42578125" style="121" customWidth="1"/>
    <col min="13562" max="13562" width="15.7109375" style="121" bestFit="1" customWidth="1"/>
    <col min="13563" max="13563" width="19.85546875" style="121" bestFit="1" customWidth="1"/>
    <col min="13564" max="13807" width="9.140625" style="121"/>
    <col min="13808" max="13808" width="43" style="121" customWidth="1"/>
    <col min="13809" max="13809" width="1.42578125" style="121" customWidth="1"/>
    <col min="13810" max="13811" width="14.28515625" style="121" customWidth="1"/>
    <col min="13812" max="13812" width="15" style="121" bestFit="1" customWidth="1"/>
    <col min="13813" max="13813" width="1.42578125" style="121" customWidth="1"/>
    <col min="13814" max="13816" width="14.28515625" style="121" customWidth="1"/>
    <col min="13817" max="13817" width="1.42578125" style="121" customWidth="1"/>
    <col min="13818" max="13818" width="15.7109375" style="121" bestFit="1" customWidth="1"/>
    <col min="13819" max="13819" width="19.85546875" style="121" bestFit="1" customWidth="1"/>
    <col min="13820" max="14063" width="9.140625" style="121"/>
    <col min="14064" max="14064" width="43" style="121" customWidth="1"/>
    <col min="14065" max="14065" width="1.42578125" style="121" customWidth="1"/>
    <col min="14066" max="14067" width="14.28515625" style="121" customWidth="1"/>
    <col min="14068" max="14068" width="15" style="121" bestFit="1" customWidth="1"/>
    <col min="14069" max="14069" width="1.42578125" style="121" customWidth="1"/>
    <col min="14070" max="14072" width="14.28515625" style="121" customWidth="1"/>
    <col min="14073" max="14073" width="1.42578125" style="121" customWidth="1"/>
    <col min="14074" max="14074" width="15.7109375" style="121" bestFit="1" customWidth="1"/>
    <col min="14075" max="14075" width="19.85546875" style="121" bestFit="1" customWidth="1"/>
    <col min="14076" max="14319" width="9.140625" style="121"/>
    <col min="14320" max="14320" width="43" style="121" customWidth="1"/>
    <col min="14321" max="14321" width="1.42578125" style="121" customWidth="1"/>
    <col min="14322" max="14323" width="14.28515625" style="121" customWidth="1"/>
    <col min="14324" max="14324" width="15" style="121" bestFit="1" customWidth="1"/>
    <col min="14325" max="14325" width="1.42578125" style="121" customWidth="1"/>
    <col min="14326" max="14328" width="14.28515625" style="121" customWidth="1"/>
    <col min="14329" max="14329" width="1.42578125" style="121" customWidth="1"/>
    <col min="14330" max="14330" width="15.7109375" style="121" bestFit="1" customWidth="1"/>
    <col min="14331" max="14331" width="19.85546875" style="121" bestFit="1" customWidth="1"/>
    <col min="14332" max="14575" width="9.140625" style="121"/>
    <col min="14576" max="14576" width="43" style="121" customWidth="1"/>
    <col min="14577" max="14577" width="1.42578125" style="121" customWidth="1"/>
    <col min="14578" max="14579" width="14.28515625" style="121" customWidth="1"/>
    <col min="14580" max="14580" width="15" style="121" bestFit="1" customWidth="1"/>
    <col min="14581" max="14581" width="1.42578125" style="121" customWidth="1"/>
    <col min="14582" max="14584" width="14.28515625" style="121" customWidth="1"/>
    <col min="14585" max="14585" width="1.42578125" style="121" customWidth="1"/>
    <col min="14586" max="14586" width="15.7109375" style="121" bestFit="1" customWidth="1"/>
    <col min="14587" max="14587" width="19.85546875" style="121" bestFit="1" customWidth="1"/>
    <col min="14588" max="14831" width="9.140625" style="121"/>
    <col min="14832" max="14832" width="43" style="121" customWidth="1"/>
    <col min="14833" max="14833" width="1.42578125" style="121" customWidth="1"/>
    <col min="14834" max="14835" width="14.28515625" style="121" customWidth="1"/>
    <col min="14836" max="14836" width="15" style="121" bestFit="1" customWidth="1"/>
    <col min="14837" max="14837" width="1.42578125" style="121" customWidth="1"/>
    <col min="14838" max="14840" width="14.28515625" style="121" customWidth="1"/>
    <col min="14841" max="14841" width="1.42578125" style="121" customWidth="1"/>
    <col min="14842" max="14842" width="15.7109375" style="121" bestFit="1" customWidth="1"/>
    <col min="14843" max="14843" width="19.85546875" style="121" bestFit="1" customWidth="1"/>
    <col min="14844" max="15087" width="9.140625" style="121"/>
    <col min="15088" max="15088" width="43" style="121" customWidth="1"/>
    <col min="15089" max="15089" width="1.42578125" style="121" customWidth="1"/>
    <col min="15090" max="15091" width="14.28515625" style="121" customWidth="1"/>
    <col min="15092" max="15092" width="15" style="121" bestFit="1" customWidth="1"/>
    <col min="15093" max="15093" width="1.42578125" style="121" customWidth="1"/>
    <col min="15094" max="15096" width="14.28515625" style="121" customWidth="1"/>
    <col min="15097" max="15097" width="1.42578125" style="121" customWidth="1"/>
    <col min="15098" max="15098" width="15.7109375" style="121" bestFit="1" customWidth="1"/>
    <col min="15099" max="15099" width="19.85546875" style="121" bestFit="1" customWidth="1"/>
    <col min="15100" max="15343" width="9.140625" style="121"/>
    <col min="15344" max="15344" width="43" style="121" customWidth="1"/>
    <col min="15345" max="15345" width="1.42578125" style="121" customWidth="1"/>
    <col min="15346" max="15347" width="14.28515625" style="121" customWidth="1"/>
    <col min="15348" max="15348" width="15" style="121" bestFit="1" customWidth="1"/>
    <col min="15349" max="15349" width="1.42578125" style="121" customWidth="1"/>
    <col min="15350" max="15352" width="14.28515625" style="121" customWidth="1"/>
    <col min="15353" max="15353" width="1.42578125" style="121" customWidth="1"/>
    <col min="15354" max="15354" width="15.7109375" style="121" bestFit="1" customWidth="1"/>
    <col min="15355" max="15355" width="19.85546875" style="121" bestFit="1" customWidth="1"/>
    <col min="15356" max="15599" width="9.140625" style="121"/>
    <col min="15600" max="15600" width="43" style="121" customWidth="1"/>
    <col min="15601" max="15601" width="1.42578125" style="121" customWidth="1"/>
    <col min="15602" max="15603" width="14.28515625" style="121" customWidth="1"/>
    <col min="15604" max="15604" width="15" style="121" bestFit="1" customWidth="1"/>
    <col min="15605" max="15605" width="1.42578125" style="121" customWidth="1"/>
    <col min="15606" max="15608" width="14.28515625" style="121" customWidth="1"/>
    <col min="15609" max="15609" width="1.42578125" style="121" customWidth="1"/>
    <col min="15610" max="15610" width="15.7109375" style="121" bestFit="1" customWidth="1"/>
    <col min="15611" max="15611" width="19.85546875" style="121" bestFit="1" customWidth="1"/>
    <col min="15612" max="15855" width="9.140625" style="121"/>
    <col min="15856" max="15856" width="43" style="121" customWidth="1"/>
    <col min="15857" max="15857" width="1.42578125" style="121" customWidth="1"/>
    <col min="15858" max="15859" width="14.28515625" style="121" customWidth="1"/>
    <col min="15860" max="15860" width="15" style="121" bestFit="1" customWidth="1"/>
    <col min="15861" max="15861" width="1.42578125" style="121" customWidth="1"/>
    <col min="15862" max="15864" width="14.28515625" style="121" customWidth="1"/>
    <col min="15865" max="15865" width="1.42578125" style="121" customWidth="1"/>
    <col min="15866" max="15866" width="15.7109375" style="121" bestFit="1" customWidth="1"/>
    <col min="15867" max="15867" width="19.85546875" style="121" bestFit="1" customWidth="1"/>
    <col min="15868" max="16111" width="9.140625" style="121"/>
    <col min="16112" max="16112" width="43" style="121" customWidth="1"/>
    <col min="16113" max="16113" width="1.42578125" style="121" customWidth="1"/>
    <col min="16114" max="16115" width="14.28515625" style="121" customWidth="1"/>
    <col min="16116" max="16116" width="15" style="121" bestFit="1" customWidth="1"/>
    <col min="16117" max="16117" width="1.42578125" style="121" customWidth="1"/>
    <col min="16118" max="16120" width="14.28515625" style="121" customWidth="1"/>
    <col min="16121" max="16121" width="1.42578125" style="121" customWidth="1"/>
    <col min="16122" max="16122" width="15.7109375" style="121" bestFit="1" customWidth="1"/>
    <col min="16123" max="16123" width="19.85546875" style="121" bestFit="1" customWidth="1"/>
    <col min="16124" max="16384" width="9.140625" style="121"/>
  </cols>
  <sheetData>
    <row r="1" spans="1:17" ht="18" x14ac:dyDescent="0.3">
      <c r="A1" s="541" t="s">
        <v>104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7" s="23" customFormat="1" ht="18" x14ac:dyDescent="0.3">
      <c r="A2" s="540" t="s">
        <v>232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/>
      <c r="N2"/>
      <c r="O2"/>
      <c r="P2"/>
      <c r="Q2"/>
    </row>
    <row r="3" spans="1:17" ht="15.75" customHeight="1" x14ac:dyDescent="0.3">
      <c r="A3" s="543" t="s">
        <v>5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</row>
    <row r="4" spans="1:17" ht="12.75" customHeight="1" x14ac:dyDescent="0.3">
      <c r="A4" s="123"/>
      <c r="B4" s="123"/>
      <c r="E4" s="125"/>
      <c r="F4" s="123"/>
      <c r="I4" s="127"/>
      <c r="J4" s="122"/>
      <c r="K4" s="122"/>
      <c r="L4" s="122"/>
    </row>
    <row r="5" spans="1:17" s="129" customFormat="1" ht="18" x14ac:dyDescent="0.3">
      <c r="A5" s="622" t="s">
        <v>105</v>
      </c>
      <c r="C5" s="130" t="s">
        <v>11</v>
      </c>
      <c r="D5" s="131"/>
      <c r="E5" s="132"/>
      <c r="F5" s="133"/>
      <c r="G5" s="130" t="s">
        <v>12</v>
      </c>
      <c r="H5" s="134"/>
      <c r="I5" s="135"/>
      <c r="J5" s="136"/>
      <c r="K5" s="137"/>
      <c r="L5" s="138"/>
      <c r="M5"/>
      <c r="N5"/>
      <c r="O5"/>
      <c r="P5"/>
      <c r="Q5"/>
    </row>
    <row r="6" spans="1:17" s="140" customFormat="1" ht="44.25" customHeight="1" x14ac:dyDescent="0.3">
      <c r="A6" s="623"/>
      <c r="B6" s="139"/>
      <c r="C6" s="594" t="s">
        <v>14</v>
      </c>
      <c r="D6" s="595" t="s">
        <v>15</v>
      </c>
      <c r="E6" s="219" t="s">
        <v>16</v>
      </c>
      <c r="F6" s="139"/>
      <c r="G6" s="561" t="s">
        <v>14</v>
      </c>
      <c r="H6" s="562" t="s">
        <v>15</v>
      </c>
      <c r="I6" s="223" t="s">
        <v>16</v>
      </c>
      <c r="J6" s="616"/>
      <c r="K6" s="617" t="s">
        <v>17</v>
      </c>
      <c r="L6" s="618" t="s">
        <v>18</v>
      </c>
      <c r="M6"/>
      <c r="N6"/>
      <c r="O6"/>
      <c r="P6"/>
      <c r="Q6"/>
    </row>
    <row r="7" spans="1:17" s="129" customFormat="1" x14ac:dyDescent="0.3">
      <c r="A7" s="624"/>
      <c r="B7" s="133"/>
      <c r="C7" s="104" t="s">
        <v>19</v>
      </c>
      <c r="D7" s="105" t="s">
        <v>19</v>
      </c>
      <c r="E7" s="106" t="s">
        <v>20</v>
      </c>
      <c r="F7" s="29"/>
      <c r="G7" s="104" t="s">
        <v>19</v>
      </c>
      <c r="H7" s="105" t="s">
        <v>19</v>
      </c>
      <c r="I7" s="106" t="s">
        <v>20</v>
      </c>
      <c r="J7" s="619"/>
      <c r="K7" s="620" t="s">
        <v>21</v>
      </c>
      <c r="L7" s="621" t="s">
        <v>21</v>
      </c>
      <c r="M7"/>
      <c r="N7"/>
      <c r="O7"/>
      <c r="P7"/>
      <c r="Q7"/>
    </row>
    <row r="8" spans="1:17" s="183" customFormat="1" ht="33.75" customHeight="1" x14ac:dyDescent="0.3">
      <c r="A8" s="180" t="s">
        <v>106</v>
      </c>
      <c r="B8" s="181"/>
      <c r="C8" s="116">
        <v>33</v>
      </c>
      <c r="D8" s="116">
        <v>62</v>
      </c>
      <c r="E8" s="116">
        <v>2189276</v>
      </c>
      <c r="F8" s="117"/>
      <c r="G8" s="116">
        <v>14</v>
      </c>
      <c r="H8" s="116">
        <v>23</v>
      </c>
      <c r="I8" s="116">
        <v>869872</v>
      </c>
      <c r="J8" s="182"/>
      <c r="K8" s="182">
        <f t="shared" ref="K8:K34" si="0">G8/C8*100</f>
        <v>42.424242424242422</v>
      </c>
      <c r="L8" s="182">
        <f t="shared" ref="L8:L34" si="1">I8/E8*100</f>
        <v>39.733318229405519</v>
      </c>
      <c r="M8"/>
      <c r="N8"/>
      <c r="O8"/>
      <c r="P8"/>
      <c r="Q8"/>
    </row>
    <row r="9" spans="1:17" s="183" customFormat="1" ht="33.75" customHeight="1" x14ac:dyDescent="0.3">
      <c r="A9" s="180" t="s">
        <v>107</v>
      </c>
      <c r="B9" s="181"/>
      <c r="C9" s="116">
        <v>14</v>
      </c>
      <c r="D9" s="116">
        <v>51</v>
      </c>
      <c r="E9" s="116">
        <v>943322</v>
      </c>
      <c r="F9" s="117"/>
      <c r="G9" s="116">
        <v>9</v>
      </c>
      <c r="H9" s="116">
        <v>30</v>
      </c>
      <c r="I9" s="116">
        <v>580813</v>
      </c>
      <c r="J9" s="182"/>
      <c r="K9" s="182">
        <f t="shared" si="0"/>
        <v>64.285714285714292</v>
      </c>
      <c r="L9" s="182">
        <f t="shared" si="1"/>
        <v>61.571022408043063</v>
      </c>
      <c r="M9"/>
      <c r="N9"/>
      <c r="O9"/>
      <c r="P9"/>
      <c r="Q9"/>
    </row>
    <row r="10" spans="1:17" s="183" customFormat="1" ht="33.75" customHeight="1" x14ac:dyDescent="0.3">
      <c r="A10" s="180" t="s">
        <v>108</v>
      </c>
      <c r="B10" s="181"/>
      <c r="C10" s="116">
        <v>9</v>
      </c>
      <c r="D10" s="116">
        <v>13</v>
      </c>
      <c r="E10" s="116">
        <v>441309</v>
      </c>
      <c r="F10" s="117"/>
      <c r="G10" s="116">
        <v>4</v>
      </c>
      <c r="H10" s="116">
        <v>7</v>
      </c>
      <c r="I10" s="116">
        <v>165312</v>
      </c>
      <c r="J10" s="182"/>
      <c r="K10" s="182">
        <f t="shared" si="0"/>
        <v>44.444444444444443</v>
      </c>
      <c r="L10" s="182">
        <f t="shared" si="1"/>
        <v>37.459467176060315</v>
      </c>
      <c r="M10"/>
      <c r="N10"/>
      <c r="O10"/>
      <c r="P10"/>
      <c r="Q10"/>
    </row>
    <row r="11" spans="1:17" s="183" customFormat="1" ht="33.75" customHeight="1" x14ac:dyDescent="0.3">
      <c r="A11" s="180" t="s">
        <v>109</v>
      </c>
      <c r="B11" s="181"/>
      <c r="C11" s="116">
        <v>42</v>
      </c>
      <c r="D11" s="116">
        <v>80</v>
      </c>
      <c r="E11" s="116">
        <v>2500433</v>
      </c>
      <c r="F11" s="117"/>
      <c r="G11" s="116">
        <v>10</v>
      </c>
      <c r="H11" s="116">
        <v>21</v>
      </c>
      <c r="I11" s="116">
        <v>585444</v>
      </c>
      <c r="J11" s="182"/>
      <c r="K11" s="182">
        <f t="shared" si="0"/>
        <v>23.809523809523807</v>
      </c>
      <c r="L11" s="182">
        <f t="shared" si="1"/>
        <v>23.413704746337935</v>
      </c>
      <c r="M11"/>
      <c r="N11"/>
      <c r="O11"/>
      <c r="P11"/>
      <c r="Q11"/>
    </row>
    <row r="12" spans="1:17" s="183" customFormat="1" ht="33.75" customHeight="1" x14ac:dyDescent="0.3">
      <c r="A12" s="180" t="s">
        <v>110</v>
      </c>
      <c r="B12" s="181"/>
      <c r="C12" s="116">
        <v>18</v>
      </c>
      <c r="D12" s="116">
        <v>42</v>
      </c>
      <c r="E12" s="116">
        <v>1236154</v>
      </c>
      <c r="F12" s="117"/>
      <c r="G12" s="116">
        <v>9</v>
      </c>
      <c r="H12" s="116">
        <v>27</v>
      </c>
      <c r="I12" s="116">
        <v>582123</v>
      </c>
      <c r="J12" s="182"/>
      <c r="K12" s="182">
        <f t="shared" si="0"/>
        <v>50</v>
      </c>
      <c r="L12" s="182">
        <f t="shared" si="1"/>
        <v>47.091462714192566</v>
      </c>
      <c r="M12"/>
      <c r="N12"/>
      <c r="O12"/>
      <c r="P12"/>
      <c r="Q12"/>
    </row>
    <row r="13" spans="1:17" s="183" customFormat="1" ht="33.75" customHeight="1" x14ac:dyDescent="0.3">
      <c r="A13" s="180" t="s">
        <v>111</v>
      </c>
      <c r="B13" s="181"/>
      <c r="C13" s="116">
        <v>4</v>
      </c>
      <c r="D13" s="116">
        <v>7</v>
      </c>
      <c r="E13" s="116">
        <v>255960</v>
      </c>
      <c r="F13" s="117"/>
      <c r="G13" s="116">
        <v>1</v>
      </c>
      <c r="H13" s="116">
        <v>3</v>
      </c>
      <c r="I13" s="116">
        <v>64351</v>
      </c>
      <c r="J13" s="182"/>
      <c r="K13" s="182">
        <f t="shared" si="0"/>
        <v>25</v>
      </c>
      <c r="L13" s="182">
        <f t="shared" si="1"/>
        <v>25.141037662134707</v>
      </c>
      <c r="M13"/>
      <c r="N13"/>
      <c r="O13"/>
      <c r="P13"/>
      <c r="Q13"/>
    </row>
    <row r="14" spans="1:17" s="183" customFormat="1" ht="33.75" customHeight="1" x14ac:dyDescent="0.3">
      <c r="A14" s="180" t="s">
        <v>112</v>
      </c>
      <c r="B14" s="181"/>
      <c r="C14" s="116">
        <v>83</v>
      </c>
      <c r="D14" s="116">
        <v>142</v>
      </c>
      <c r="E14" s="116">
        <v>4559162</v>
      </c>
      <c r="F14" s="117"/>
      <c r="G14" s="116">
        <v>39</v>
      </c>
      <c r="H14" s="116">
        <v>69</v>
      </c>
      <c r="I14" s="116">
        <v>1801582</v>
      </c>
      <c r="J14" s="182"/>
      <c r="K14" s="182">
        <f t="shared" si="0"/>
        <v>46.987951807228917</v>
      </c>
      <c r="L14" s="182">
        <f t="shared" si="1"/>
        <v>39.515639058230441</v>
      </c>
      <c r="M14"/>
      <c r="N14"/>
      <c r="O14"/>
      <c r="P14"/>
      <c r="Q14"/>
    </row>
    <row r="15" spans="1:17" s="183" customFormat="1" ht="33.75" customHeight="1" x14ac:dyDescent="0.3">
      <c r="A15" s="180" t="s">
        <v>113</v>
      </c>
      <c r="B15" s="181"/>
      <c r="C15" s="116">
        <v>176</v>
      </c>
      <c r="D15" s="116">
        <v>476</v>
      </c>
      <c r="E15" s="116">
        <v>11366433</v>
      </c>
      <c r="F15" s="117"/>
      <c r="G15" s="116">
        <v>77</v>
      </c>
      <c r="H15" s="116">
        <v>232</v>
      </c>
      <c r="I15" s="116">
        <v>4527209</v>
      </c>
      <c r="J15" s="182"/>
      <c r="K15" s="182">
        <f t="shared" si="0"/>
        <v>43.75</v>
      </c>
      <c r="L15" s="182">
        <f t="shared" si="1"/>
        <v>39.829636967023866</v>
      </c>
      <c r="M15"/>
      <c r="N15"/>
      <c r="O15"/>
      <c r="P15"/>
      <c r="Q15"/>
    </row>
    <row r="16" spans="1:17" s="183" customFormat="1" ht="33.75" customHeight="1" x14ac:dyDescent="0.3">
      <c r="A16" s="180" t="s">
        <v>114</v>
      </c>
      <c r="B16" s="181"/>
      <c r="C16" s="116">
        <v>54</v>
      </c>
      <c r="D16" s="116">
        <v>134</v>
      </c>
      <c r="E16" s="116">
        <v>3196636</v>
      </c>
      <c r="F16" s="117"/>
      <c r="G16" s="116">
        <v>25</v>
      </c>
      <c r="H16" s="116">
        <v>74</v>
      </c>
      <c r="I16" s="116">
        <v>1383729</v>
      </c>
      <c r="J16" s="182"/>
      <c r="K16" s="182">
        <f t="shared" si="0"/>
        <v>46.296296296296298</v>
      </c>
      <c r="L16" s="182">
        <f t="shared" si="1"/>
        <v>43.287036747380689</v>
      </c>
      <c r="M16"/>
      <c r="N16"/>
      <c r="O16"/>
      <c r="P16"/>
      <c r="Q16"/>
    </row>
    <row r="17" spans="1:17" s="183" customFormat="1" ht="33.75" customHeight="1" x14ac:dyDescent="0.3">
      <c r="A17" s="180" t="s">
        <v>115</v>
      </c>
      <c r="B17" s="181"/>
      <c r="C17" s="116">
        <v>3</v>
      </c>
      <c r="D17" s="116">
        <v>8</v>
      </c>
      <c r="E17" s="116">
        <v>189713</v>
      </c>
      <c r="F17" s="117"/>
      <c r="G17" s="116">
        <v>2</v>
      </c>
      <c r="H17" s="116">
        <v>7</v>
      </c>
      <c r="I17" s="116">
        <v>125686</v>
      </c>
      <c r="J17" s="182"/>
      <c r="K17" s="182">
        <f t="shared" si="0"/>
        <v>66.666666666666657</v>
      </c>
      <c r="L17" s="182">
        <f t="shared" si="1"/>
        <v>66.250599589906855</v>
      </c>
      <c r="M17"/>
      <c r="N17"/>
      <c r="O17"/>
      <c r="P17"/>
      <c r="Q17"/>
    </row>
    <row r="18" spans="1:17" s="183" customFormat="1" ht="33.75" customHeight="1" x14ac:dyDescent="0.3">
      <c r="A18" s="180" t="s">
        <v>116</v>
      </c>
      <c r="B18" s="181"/>
      <c r="C18" s="116">
        <v>28</v>
      </c>
      <c r="D18" s="116">
        <v>79</v>
      </c>
      <c r="E18" s="116">
        <v>1779846</v>
      </c>
      <c r="F18" s="117"/>
      <c r="G18" s="116">
        <v>12</v>
      </c>
      <c r="H18" s="116">
        <v>31</v>
      </c>
      <c r="I18" s="116">
        <v>729881</v>
      </c>
      <c r="J18" s="182"/>
      <c r="K18" s="182">
        <f t="shared" si="0"/>
        <v>42.857142857142854</v>
      </c>
      <c r="L18" s="182">
        <f t="shared" si="1"/>
        <v>41.008098453461706</v>
      </c>
      <c r="M18"/>
      <c r="N18"/>
      <c r="O18"/>
      <c r="P18"/>
      <c r="Q18"/>
    </row>
    <row r="19" spans="1:17" s="183" customFormat="1" ht="33.75" customHeight="1" x14ac:dyDescent="0.3">
      <c r="A19" s="180" t="s">
        <v>117</v>
      </c>
      <c r="B19" s="181"/>
      <c r="C19" s="116">
        <v>36</v>
      </c>
      <c r="D19" s="116">
        <v>66</v>
      </c>
      <c r="E19" s="116">
        <v>1954691</v>
      </c>
      <c r="F19" s="117"/>
      <c r="G19" s="116">
        <v>20</v>
      </c>
      <c r="H19" s="116">
        <v>39</v>
      </c>
      <c r="I19" s="116">
        <v>1015164</v>
      </c>
      <c r="J19" s="182"/>
      <c r="K19" s="182">
        <f t="shared" si="0"/>
        <v>55.555555555555557</v>
      </c>
      <c r="L19" s="182">
        <f t="shared" si="1"/>
        <v>51.934755928174837</v>
      </c>
      <c r="M19"/>
      <c r="N19"/>
      <c r="O19"/>
      <c r="P19"/>
      <c r="Q19"/>
    </row>
    <row r="20" spans="1:17" s="183" customFormat="1" ht="33.75" customHeight="1" x14ac:dyDescent="0.3">
      <c r="A20" s="180" t="s">
        <v>118</v>
      </c>
      <c r="B20" s="181"/>
      <c r="C20" s="116">
        <v>5</v>
      </c>
      <c r="D20" s="116">
        <v>16</v>
      </c>
      <c r="E20" s="116">
        <v>360175</v>
      </c>
      <c r="F20" s="117"/>
      <c r="G20" s="116">
        <v>3</v>
      </c>
      <c r="H20" s="116">
        <v>9</v>
      </c>
      <c r="I20" s="116">
        <v>199067</v>
      </c>
      <c r="J20" s="182"/>
      <c r="K20" s="182">
        <f t="shared" si="0"/>
        <v>60</v>
      </c>
      <c r="L20" s="182">
        <f t="shared" si="1"/>
        <v>55.269521760255437</v>
      </c>
      <c r="M20"/>
      <c r="N20"/>
      <c r="O20"/>
      <c r="P20"/>
      <c r="Q20"/>
    </row>
    <row r="21" spans="1:17" s="183" customFormat="1" ht="33.75" customHeight="1" x14ac:dyDescent="0.3">
      <c r="A21" s="180" t="s">
        <v>119</v>
      </c>
      <c r="B21" s="181"/>
      <c r="C21" s="116">
        <v>13</v>
      </c>
      <c r="D21" s="116">
        <v>21</v>
      </c>
      <c r="E21" s="116">
        <v>761365</v>
      </c>
      <c r="F21" s="117"/>
      <c r="G21" s="116">
        <v>5</v>
      </c>
      <c r="H21" s="116">
        <v>8</v>
      </c>
      <c r="I21" s="116">
        <v>251754</v>
      </c>
      <c r="J21" s="182"/>
      <c r="K21" s="182">
        <f t="shared" si="0"/>
        <v>38.461538461538467</v>
      </c>
      <c r="L21" s="182">
        <f t="shared" si="1"/>
        <v>33.066137791992013</v>
      </c>
      <c r="M21"/>
      <c r="N21"/>
      <c r="O21"/>
      <c r="P21"/>
      <c r="Q21"/>
    </row>
    <row r="22" spans="1:17" s="183" customFormat="1" ht="33.75" customHeight="1" x14ac:dyDescent="0.3">
      <c r="A22" s="180" t="s">
        <v>120</v>
      </c>
      <c r="B22" s="181"/>
      <c r="C22" s="116">
        <v>35</v>
      </c>
      <c r="D22" s="116">
        <v>65</v>
      </c>
      <c r="E22" s="116">
        <v>2088491</v>
      </c>
      <c r="F22" s="117"/>
      <c r="G22" s="116">
        <v>14</v>
      </c>
      <c r="H22" s="116">
        <v>25</v>
      </c>
      <c r="I22" s="116">
        <v>772597</v>
      </c>
      <c r="J22" s="182"/>
      <c r="K22" s="182">
        <f t="shared" si="0"/>
        <v>40</v>
      </c>
      <c r="L22" s="182">
        <f t="shared" si="1"/>
        <v>36.993072989062433</v>
      </c>
      <c r="M22"/>
      <c r="N22"/>
      <c r="O22"/>
      <c r="P22"/>
      <c r="Q22"/>
    </row>
    <row r="23" spans="1:17" s="183" customFormat="1" ht="33.75" customHeight="1" x14ac:dyDescent="0.3">
      <c r="A23" s="180" t="s">
        <v>121</v>
      </c>
      <c r="B23" s="181"/>
      <c r="C23" s="116">
        <v>2</v>
      </c>
      <c r="D23" s="116">
        <v>5</v>
      </c>
      <c r="E23" s="116">
        <v>139113</v>
      </c>
      <c r="F23" s="117"/>
      <c r="G23" s="116">
        <v>0</v>
      </c>
      <c r="H23" s="116">
        <v>0</v>
      </c>
      <c r="I23" s="116">
        <v>0</v>
      </c>
      <c r="J23" s="182"/>
      <c r="K23" s="182">
        <f t="shared" si="0"/>
        <v>0</v>
      </c>
      <c r="L23" s="182">
        <f t="shared" si="1"/>
        <v>0</v>
      </c>
      <c r="M23"/>
      <c r="N23"/>
      <c r="O23"/>
      <c r="P23"/>
      <c r="Q23"/>
    </row>
    <row r="24" spans="1:17" s="183" customFormat="1" ht="33.75" customHeight="1" x14ac:dyDescent="0.3">
      <c r="A24" s="180" t="s">
        <v>122</v>
      </c>
      <c r="B24" s="181"/>
      <c r="C24" s="116">
        <v>27</v>
      </c>
      <c r="D24" s="116">
        <v>50</v>
      </c>
      <c r="E24" s="116">
        <v>1703222</v>
      </c>
      <c r="F24" s="117"/>
      <c r="G24" s="116">
        <v>14</v>
      </c>
      <c r="H24" s="116">
        <v>31</v>
      </c>
      <c r="I24" s="116">
        <v>776901</v>
      </c>
      <c r="J24" s="182"/>
      <c r="K24" s="182">
        <f t="shared" si="0"/>
        <v>51.851851851851848</v>
      </c>
      <c r="L24" s="182">
        <f t="shared" si="1"/>
        <v>45.613607621320064</v>
      </c>
      <c r="M24"/>
      <c r="N24"/>
      <c r="O24"/>
      <c r="P24"/>
      <c r="Q24"/>
    </row>
    <row r="25" spans="1:17" s="183" customFormat="1" ht="33.75" customHeight="1" x14ac:dyDescent="0.3">
      <c r="A25" s="180" t="s">
        <v>123</v>
      </c>
      <c r="B25" s="181"/>
      <c r="C25" s="116">
        <v>55</v>
      </c>
      <c r="D25" s="116">
        <v>83</v>
      </c>
      <c r="E25" s="116">
        <v>2706345</v>
      </c>
      <c r="F25" s="117"/>
      <c r="G25" s="116">
        <v>28</v>
      </c>
      <c r="H25" s="116">
        <v>42</v>
      </c>
      <c r="I25" s="116">
        <v>1180249</v>
      </c>
      <c r="J25" s="182"/>
      <c r="K25" s="182">
        <f t="shared" si="0"/>
        <v>50.909090909090907</v>
      </c>
      <c r="L25" s="182">
        <f t="shared" si="1"/>
        <v>43.610441388662565</v>
      </c>
      <c r="M25"/>
      <c r="N25"/>
      <c r="O25"/>
      <c r="P25"/>
      <c r="Q25"/>
    </row>
    <row r="26" spans="1:17" s="183" customFormat="1" ht="33.75" customHeight="1" x14ac:dyDescent="0.3">
      <c r="A26" s="180" t="s">
        <v>124</v>
      </c>
      <c r="B26" s="181"/>
      <c r="C26" s="116">
        <v>136</v>
      </c>
      <c r="D26" s="116">
        <v>276</v>
      </c>
      <c r="E26" s="116">
        <v>7888615</v>
      </c>
      <c r="F26" s="117"/>
      <c r="G26" s="116">
        <v>64</v>
      </c>
      <c r="H26" s="116">
        <v>129</v>
      </c>
      <c r="I26" s="116">
        <v>3399576</v>
      </c>
      <c r="J26" s="182"/>
      <c r="K26" s="182">
        <f t="shared" si="0"/>
        <v>47.058823529411761</v>
      </c>
      <c r="L26" s="182">
        <f t="shared" si="1"/>
        <v>43.094713077010347</v>
      </c>
      <c r="M26"/>
      <c r="N26"/>
      <c r="O26"/>
      <c r="P26"/>
      <c r="Q26"/>
    </row>
    <row r="27" spans="1:17" s="183" customFormat="1" ht="33.75" customHeight="1" x14ac:dyDescent="0.3">
      <c r="A27" s="180" t="s">
        <v>125</v>
      </c>
      <c r="B27" s="181"/>
      <c r="C27" s="116">
        <v>4</v>
      </c>
      <c r="D27" s="116">
        <v>10</v>
      </c>
      <c r="E27" s="116">
        <v>246284</v>
      </c>
      <c r="F27" s="117"/>
      <c r="G27" s="116">
        <v>3</v>
      </c>
      <c r="H27" s="116">
        <v>9</v>
      </c>
      <c r="I27" s="116">
        <v>128158</v>
      </c>
      <c r="J27" s="182"/>
      <c r="K27" s="182">
        <f t="shared" si="0"/>
        <v>75</v>
      </c>
      <c r="L27" s="182">
        <f t="shared" si="1"/>
        <v>52.03667310909357</v>
      </c>
      <c r="M27"/>
      <c r="N27"/>
      <c r="O27"/>
      <c r="P27"/>
      <c r="Q27"/>
    </row>
    <row r="28" spans="1:17" s="183" customFormat="1" ht="33.75" customHeight="1" x14ac:dyDescent="0.3">
      <c r="A28" s="180" t="s">
        <v>126</v>
      </c>
      <c r="B28" s="181"/>
      <c r="C28" s="116">
        <v>14</v>
      </c>
      <c r="D28" s="116">
        <v>25</v>
      </c>
      <c r="E28" s="116">
        <v>781288</v>
      </c>
      <c r="F28" s="117"/>
      <c r="G28" s="116">
        <v>7</v>
      </c>
      <c r="H28" s="116">
        <v>17</v>
      </c>
      <c r="I28" s="116">
        <v>333968</v>
      </c>
      <c r="J28" s="182"/>
      <c r="K28" s="182">
        <f t="shared" si="0"/>
        <v>50</v>
      </c>
      <c r="L28" s="182">
        <f t="shared" si="1"/>
        <v>42.745824843079632</v>
      </c>
      <c r="M28"/>
      <c r="N28"/>
      <c r="O28"/>
      <c r="P28"/>
      <c r="Q28"/>
    </row>
    <row r="29" spans="1:17" s="183" customFormat="1" ht="33.75" customHeight="1" x14ac:dyDescent="0.3">
      <c r="A29" s="180" t="s">
        <v>127</v>
      </c>
      <c r="B29" s="181"/>
      <c r="C29" s="116">
        <v>70</v>
      </c>
      <c r="D29" s="116">
        <v>118</v>
      </c>
      <c r="E29" s="116">
        <v>4124768</v>
      </c>
      <c r="F29" s="117"/>
      <c r="G29" s="116">
        <v>33</v>
      </c>
      <c r="H29" s="116">
        <v>65</v>
      </c>
      <c r="I29" s="116">
        <v>1803433</v>
      </c>
      <c r="J29" s="182"/>
      <c r="K29" s="182">
        <f t="shared" si="0"/>
        <v>47.142857142857139</v>
      </c>
      <c r="L29" s="182">
        <f t="shared" si="1"/>
        <v>43.722046912699092</v>
      </c>
      <c r="M29"/>
      <c r="N29"/>
      <c r="O29"/>
      <c r="P29"/>
      <c r="Q29"/>
    </row>
    <row r="30" spans="1:17" s="183" customFormat="1" ht="33.75" customHeight="1" x14ac:dyDescent="0.3">
      <c r="A30" s="180" t="s">
        <v>128</v>
      </c>
      <c r="B30" s="181"/>
      <c r="C30" s="116">
        <v>106</v>
      </c>
      <c r="D30" s="116">
        <v>290</v>
      </c>
      <c r="E30" s="116">
        <v>6876893</v>
      </c>
      <c r="F30" s="117"/>
      <c r="G30" s="116">
        <v>48</v>
      </c>
      <c r="H30" s="116">
        <v>124</v>
      </c>
      <c r="I30" s="116">
        <v>2854510</v>
      </c>
      <c r="J30" s="182"/>
      <c r="K30" s="182">
        <f t="shared" ref="K30" si="2">G30/C30*100</f>
        <v>45.283018867924532</v>
      </c>
      <c r="L30" s="182">
        <f t="shared" ref="L30" si="3">I30/E30*100</f>
        <v>41.508716218210751</v>
      </c>
      <c r="M30"/>
      <c r="N30"/>
      <c r="O30"/>
      <c r="P30"/>
      <c r="Q30"/>
    </row>
    <row r="31" spans="1:17" s="183" customFormat="1" ht="33.75" customHeight="1" x14ac:dyDescent="0.3">
      <c r="A31" s="180" t="s">
        <v>129</v>
      </c>
      <c r="B31" s="181"/>
      <c r="C31" s="116">
        <v>8</v>
      </c>
      <c r="D31" s="116">
        <v>14</v>
      </c>
      <c r="E31" s="116">
        <v>396169</v>
      </c>
      <c r="F31" s="117"/>
      <c r="G31" s="116">
        <v>3</v>
      </c>
      <c r="H31" s="116">
        <v>3</v>
      </c>
      <c r="I31" s="116">
        <v>101657</v>
      </c>
      <c r="J31" s="182"/>
      <c r="K31" s="182">
        <f t="shared" si="0"/>
        <v>37.5</v>
      </c>
      <c r="L31" s="182">
        <f t="shared" si="1"/>
        <v>25.660008733646499</v>
      </c>
      <c r="M31"/>
      <c r="N31"/>
      <c r="O31"/>
      <c r="P31"/>
      <c r="Q31"/>
    </row>
    <row r="32" spans="1:17" s="183" customFormat="1" ht="33.75" customHeight="1" x14ac:dyDescent="0.3">
      <c r="A32" s="180" t="s">
        <v>130</v>
      </c>
      <c r="B32" s="181"/>
      <c r="C32" s="116">
        <v>39</v>
      </c>
      <c r="D32" s="116">
        <v>153</v>
      </c>
      <c r="E32" s="116">
        <v>2516045</v>
      </c>
      <c r="F32" s="117"/>
      <c r="G32" s="116">
        <v>20</v>
      </c>
      <c r="H32" s="116">
        <v>91</v>
      </c>
      <c r="I32" s="116">
        <v>1201663</v>
      </c>
      <c r="J32" s="182"/>
      <c r="K32" s="182">
        <f t="shared" si="0"/>
        <v>51.282051282051277</v>
      </c>
      <c r="L32" s="182">
        <f t="shared" si="1"/>
        <v>47.759996343467627</v>
      </c>
      <c r="M32"/>
      <c r="N32"/>
      <c r="O32"/>
      <c r="P32"/>
      <c r="Q32"/>
    </row>
    <row r="33" spans="1:17" s="183" customFormat="1" ht="33.75" customHeight="1" x14ac:dyDescent="0.3">
      <c r="A33" s="180" t="s">
        <v>131</v>
      </c>
      <c r="B33" s="181"/>
      <c r="C33" s="116">
        <v>55</v>
      </c>
      <c r="D33" s="116">
        <v>164</v>
      </c>
      <c r="E33" s="116">
        <v>3636952</v>
      </c>
      <c r="F33" s="117"/>
      <c r="G33" s="116">
        <v>28</v>
      </c>
      <c r="H33" s="116">
        <v>98</v>
      </c>
      <c r="I33" s="116">
        <v>1775067</v>
      </c>
      <c r="J33" s="182"/>
      <c r="K33" s="182">
        <f t="shared" si="0"/>
        <v>50.909090909090907</v>
      </c>
      <c r="L33" s="182">
        <f t="shared" si="1"/>
        <v>48.806445617099151</v>
      </c>
      <c r="M33"/>
      <c r="N33"/>
      <c r="O33"/>
      <c r="P33"/>
      <c r="Q33"/>
    </row>
    <row r="34" spans="1:17" s="183" customFormat="1" ht="33.75" customHeight="1" x14ac:dyDescent="0.3">
      <c r="A34" s="180" t="s">
        <v>132</v>
      </c>
      <c r="B34" s="181"/>
      <c r="C34" s="116">
        <v>41</v>
      </c>
      <c r="D34" s="116">
        <v>113</v>
      </c>
      <c r="E34" s="116">
        <v>2745991</v>
      </c>
      <c r="F34" s="117"/>
      <c r="G34" s="116">
        <v>17</v>
      </c>
      <c r="H34" s="116">
        <v>47</v>
      </c>
      <c r="I34" s="116">
        <v>1054965</v>
      </c>
      <c r="J34" s="182"/>
      <c r="K34" s="182">
        <f t="shared" si="0"/>
        <v>41.463414634146339</v>
      </c>
      <c r="L34" s="182">
        <f t="shared" si="1"/>
        <v>38.418370635592034</v>
      </c>
      <c r="M34"/>
      <c r="N34"/>
      <c r="O34"/>
      <c r="P34"/>
      <c r="Q34"/>
    </row>
    <row r="35" spans="1:17" s="183" customFormat="1" ht="33.75" customHeight="1" x14ac:dyDescent="0.3">
      <c r="A35" s="180" t="s">
        <v>92</v>
      </c>
      <c r="B35" s="181"/>
      <c r="C35" s="116">
        <v>101</v>
      </c>
      <c r="D35" s="116">
        <v>219</v>
      </c>
      <c r="E35" s="116">
        <v>6205180</v>
      </c>
      <c r="F35" s="117"/>
      <c r="G35" s="116">
        <v>40</v>
      </c>
      <c r="H35" s="116">
        <v>94</v>
      </c>
      <c r="I35" s="116">
        <v>2309164</v>
      </c>
      <c r="J35" s="182"/>
      <c r="K35" s="182">
        <f t="shared" ref="K35" si="4">G35/C35*100</f>
        <v>39.603960396039604</v>
      </c>
      <c r="L35" s="182">
        <f t="shared" ref="L35" si="5">I35/E35*100</f>
        <v>37.213489375006041</v>
      </c>
      <c r="M35"/>
      <c r="N35"/>
      <c r="O35"/>
      <c r="P35"/>
      <c r="Q35"/>
    </row>
    <row r="36" spans="1:17" s="129" customFormat="1" ht="12.75" customHeight="1" x14ac:dyDescent="0.3">
      <c r="A36" s="128"/>
      <c r="B36" s="143"/>
      <c r="C36" s="144"/>
      <c r="D36" s="145"/>
      <c r="E36" s="146"/>
      <c r="F36" s="147"/>
      <c r="G36" s="148"/>
      <c r="H36" s="149"/>
      <c r="I36" s="150"/>
      <c r="J36" s="136"/>
      <c r="K36" s="151"/>
      <c r="L36" s="152"/>
      <c r="M36"/>
      <c r="N36"/>
      <c r="O36"/>
      <c r="P36"/>
      <c r="Q36"/>
    </row>
    <row r="37" spans="1:17" s="129" customFormat="1" x14ac:dyDescent="0.3">
      <c r="A37" s="153" t="s">
        <v>93</v>
      </c>
      <c r="B37" s="143"/>
      <c r="C37" s="154">
        <f>SUM(C8:C36)</f>
        <v>1211</v>
      </c>
      <c r="D37" s="155">
        <f>SUM(D8:D36)</f>
        <v>2782</v>
      </c>
      <c r="E37" s="156">
        <f>SUM(E8:E35)</f>
        <v>73789831</v>
      </c>
      <c r="F37" s="147"/>
      <c r="G37" s="157">
        <f>SUM(G8:G36)</f>
        <v>549</v>
      </c>
      <c r="H37" s="158">
        <f>SUM(H8:H36)</f>
        <v>1355</v>
      </c>
      <c r="I37" s="159">
        <f>SUM(I8:I35)</f>
        <v>30573895</v>
      </c>
      <c r="J37" s="136"/>
      <c r="K37" s="160">
        <f>G37/C37*100</f>
        <v>45.334434351775393</v>
      </c>
      <c r="L37" s="161">
        <f>I37/E37*100</f>
        <v>41.433751217020678</v>
      </c>
      <c r="M37"/>
      <c r="N37"/>
      <c r="O37"/>
      <c r="P37"/>
      <c r="Q37"/>
    </row>
    <row r="38" spans="1:17" s="173" customFormat="1" ht="12.75" customHeight="1" x14ac:dyDescent="0.3">
      <c r="A38" s="162"/>
      <c r="B38" s="163"/>
      <c r="C38" s="164"/>
      <c r="D38" s="165"/>
      <c r="E38" s="166"/>
      <c r="F38" s="163"/>
      <c r="G38" s="167"/>
      <c r="H38" s="168"/>
      <c r="I38" s="169"/>
      <c r="J38" s="170"/>
      <c r="K38" s="171"/>
      <c r="L38" s="172"/>
      <c r="M38"/>
      <c r="N38"/>
      <c r="O38"/>
      <c r="P38"/>
      <c r="Q38"/>
    </row>
    <row r="39" spans="1:17" s="72" customFormat="1" x14ac:dyDescent="0.3">
      <c r="A39" s="174"/>
      <c r="B39" s="174"/>
      <c r="C39" s="69"/>
      <c r="D39" s="175"/>
      <c r="E39" s="69"/>
      <c r="F39" s="176"/>
      <c r="I39" s="69"/>
      <c r="J39" s="177"/>
      <c r="K39" s="177"/>
      <c r="L39" s="71"/>
      <c r="M39"/>
      <c r="N39"/>
      <c r="O39"/>
      <c r="P39"/>
      <c r="Q39"/>
    </row>
    <row r="40" spans="1:17" s="23" customFormat="1" x14ac:dyDescent="0.3">
      <c r="A40" s="67" t="s">
        <v>94</v>
      </c>
      <c r="J40" s="43"/>
      <c r="K40" s="44"/>
      <c r="L40" s="38"/>
      <c r="M40"/>
      <c r="N40"/>
      <c r="O40"/>
      <c r="P40"/>
      <c r="Q40"/>
    </row>
    <row r="41" spans="1:17" s="72" customFormat="1" x14ac:dyDescent="0.3">
      <c r="A41" s="67" t="s">
        <v>95</v>
      </c>
      <c r="B41" s="68"/>
      <c r="C41" s="69"/>
      <c r="D41" s="69"/>
      <c r="E41" s="69"/>
      <c r="F41" s="70"/>
      <c r="G41" s="69"/>
      <c r="H41" s="69"/>
      <c r="I41" s="69"/>
      <c r="J41" s="71"/>
      <c r="K41" s="71"/>
      <c r="L41" s="71"/>
      <c r="M41"/>
      <c r="N41"/>
      <c r="O41"/>
      <c r="P41"/>
      <c r="Q41"/>
    </row>
    <row r="42" spans="1:17" s="79" customFormat="1" x14ac:dyDescent="0.3">
      <c r="A42" s="73" t="s">
        <v>96</v>
      </c>
      <c r="B42" s="74"/>
      <c r="C42" s="75"/>
      <c r="D42" s="75"/>
      <c r="E42" s="76"/>
      <c r="F42" s="42"/>
      <c r="G42" s="75"/>
      <c r="H42" s="75"/>
      <c r="I42" s="76"/>
      <c r="J42" s="77"/>
      <c r="K42" s="78"/>
      <c r="L42" s="78"/>
      <c r="M42"/>
      <c r="N42"/>
      <c r="O42"/>
      <c r="P42"/>
      <c r="Q42"/>
    </row>
    <row r="43" spans="1:17" s="23" customFormat="1" x14ac:dyDescent="0.3">
      <c r="A43" s="67" t="s">
        <v>233</v>
      </c>
      <c r="B43" s="20"/>
      <c r="C43" s="40"/>
      <c r="D43" s="40"/>
      <c r="E43" s="41"/>
      <c r="F43" s="42"/>
      <c r="G43" s="40"/>
      <c r="H43" s="40"/>
      <c r="I43" s="41"/>
      <c r="J43" s="43"/>
      <c r="K43" s="44"/>
      <c r="L43" s="38"/>
      <c r="M43"/>
      <c r="N43"/>
      <c r="O43"/>
      <c r="P43"/>
      <c r="Q43"/>
    </row>
    <row r="44" spans="1:17" x14ac:dyDescent="0.3">
      <c r="C44" s="40"/>
      <c r="D44" s="40"/>
      <c r="E44" s="41"/>
      <c r="F44" s="42"/>
      <c r="G44" s="40"/>
      <c r="H44" s="40"/>
      <c r="I44" s="41"/>
    </row>
    <row r="45" spans="1:17" x14ac:dyDescent="0.3">
      <c r="C45" s="178"/>
      <c r="D45" s="178"/>
      <c r="G45" s="179"/>
      <c r="H45" s="179"/>
    </row>
    <row r="46" spans="1:17" x14ac:dyDescent="0.3">
      <c r="C46" s="178"/>
      <c r="D46" s="178"/>
      <c r="G46" s="179"/>
      <c r="H46" s="179"/>
    </row>
    <row r="47" spans="1:17" x14ac:dyDescent="0.3">
      <c r="C47" s="178"/>
      <c r="D47" s="178"/>
      <c r="G47" s="179"/>
      <c r="H47" s="179"/>
    </row>
    <row r="48" spans="1:17" x14ac:dyDescent="0.3">
      <c r="C48" s="178"/>
      <c r="D48" s="178"/>
      <c r="G48" s="179"/>
      <c r="H48" s="179"/>
    </row>
    <row r="49" spans="3:8" x14ac:dyDescent="0.3">
      <c r="C49" s="178"/>
      <c r="D49" s="178"/>
      <c r="G49" s="179"/>
      <c r="H49" s="179"/>
    </row>
    <row r="50" spans="3:8" x14ac:dyDescent="0.3">
      <c r="C50" s="178"/>
      <c r="D50" s="178"/>
      <c r="G50" s="179"/>
      <c r="H50" s="179"/>
    </row>
    <row r="51" spans="3:8" x14ac:dyDescent="0.3">
      <c r="C51" s="178"/>
      <c r="D51" s="178"/>
      <c r="G51" s="179"/>
      <c r="H51" s="179"/>
    </row>
    <row r="52" spans="3:8" x14ac:dyDescent="0.3">
      <c r="C52" s="178"/>
      <c r="D52" s="178"/>
      <c r="G52" s="179"/>
      <c r="H52" s="179"/>
    </row>
    <row r="53" spans="3:8" x14ac:dyDescent="0.3">
      <c r="C53" s="178"/>
      <c r="D53" s="178"/>
      <c r="G53" s="179"/>
      <c r="H53" s="179"/>
    </row>
    <row r="54" spans="3:8" x14ac:dyDescent="0.3">
      <c r="C54" s="178"/>
      <c r="D54" s="178"/>
      <c r="G54" s="179"/>
      <c r="H54" s="179"/>
    </row>
    <row r="55" spans="3:8" x14ac:dyDescent="0.3">
      <c r="C55" s="178"/>
      <c r="D55" s="178"/>
      <c r="G55" s="179"/>
      <c r="H55" s="179"/>
    </row>
    <row r="56" spans="3:8" x14ac:dyDescent="0.3">
      <c r="C56" s="178"/>
      <c r="D56" s="178"/>
      <c r="G56" s="179"/>
      <c r="H56" s="179"/>
    </row>
    <row r="57" spans="3:8" x14ac:dyDescent="0.3">
      <c r="C57" s="178"/>
      <c r="D57" s="178"/>
      <c r="G57" s="179"/>
      <c r="H57" s="179"/>
    </row>
    <row r="58" spans="3:8" x14ac:dyDescent="0.3">
      <c r="C58" s="178"/>
      <c r="D58" s="178"/>
      <c r="G58" s="179"/>
      <c r="H58" s="179"/>
    </row>
    <row r="59" spans="3:8" x14ac:dyDescent="0.3">
      <c r="C59" s="178"/>
      <c r="D59" s="178"/>
      <c r="G59" s="179"/>
      <c r="H59" s="179"/>
    </row>
    <row r="60" spans="3:8" x14ac:dyDescent="0.3">
      <c r="C60" s="178"/>
      <c r="D60" s="178"/>
      <c r="G60" s="179"/>
      <c r="H60" s="179"/>
    </row>
    <row r="61" spans="3:8" x14ac:dyDescent="0.3">
      <c r="C61" s="178"/>
      <c r="D61" s="178"/>
      <c r="G61" s="179"/>
      <c r="H61" s="179"/>
    </row>
    <row r="62" spans="3:8" x14ac:dyDescent="0.3">
      <c r="C62" s="178"/>
      <c r="D62" s="178"/>
      <c r="G62" s="179"/>
      <c r="H62" s="179"/>
    </row>
    <row r="63" spans="3:8" x14ac:dyDescent="0.3">
      <c r="C63" s="178"/>
      <c r="D63" s="178"/>
      <c r="G63" s="179"/>
      <c r="H63" s="179"/>
    </row>
    <row r="64" spans="3:8" x14ac:dyDescent="0.3">
      <c r="C64" s="178"/>
      <c r="D64" s="178"/>
      <c r="G64" s="179"/>
      <c r="H64" s="179"/>
    </row>
    <row r="65" spans="3:8" x14ac:dyDescent="0.3">
      <c r="C65" s="178"/>
      <c r="D65" s="178"/>
      <c r="G65" s="179"/>
      <c r="H65" s="179"/>
    </row>
    <row r="66" spans="3:8" x14ac:dyDescent="0.3">
      <c r="C66" s="178"/>
      <c r="D66" s="178"/>
      <c r="G66" s="179"/>
      <c r="H66" s="179"/>
    </row>
    <row r="67" spans="3:8" x14ac:dyDescent="0.3">
      <c r="C67" s="178"/>
      <c r="D67" s="178"/>
      <c r="G67" s="179"/>
      <c r="H67" s="179"/>
    </row>
    <row r="68" spans="3:8" x14ac:dyDescent="0.3">
      <c r="C68" s="178"/>
      <c r="D68" s="178"/>
      <c r="G68" s="179"/>
      <c r="H68" s="179"/>
    </row>
    <row r="69" spans="3:8" x14ac:dyDescent="0.3">
      <c r="C69" s="178"/>
      <c r="D69" s="178"/>
      <c r="G69" s="179"/>
      <c r="H69" s="179"/>
    </row>
    <row r="70" spans="3:8" x14ac:dyDescent="0.3">
      <c r="C70" s="178"/>
      <c r="D70" s="178"/>
      <c r="G70" s="179"/>
      <c r="H70" s="179"/>
    </row>
    <row r="71" spans="3:8" x14ac:dyDescent="0.3">
      <c r="C71" s="178"/>
      <c r="D71" s="178"/>
      <c r="G71" s="179"/>
      <c r="H71" s="179"/>
    </row>
    <row r="72" spans="3:8" x14ac:dyDescent="0.3">
      <c r="C72" s="178"/>
      <c r="D72" s="178"/>
      <c r="G72" s="179"/>
      <c r="H72" s="179"/>
    </row>
    <row r="73" spans="3:8" x14ac:dyDescent="0.3">
      <c r="C73" s="178"/>
      <c r="D73" s="178"/>
      <c r="G73" s="179"/>
      <c r="H73" s="179"/>
    </row>
    <row r="74" spans="3:8" x14ac:dyDescent="0.3">
      <c r="C74" s="178"/>
      <c r="D74" s="178"/>
      <c r="G74" s="179"/>
      <c r="H74" s="179"/>
    </row>
    <row r="75" spans="3:8" x14ac:dyDescent="0.3">
      <c r="C75" s="178"/>
      <c r="D75" s="178"/>
      <c r="G75" s="179"/>
      <c r="H75" s="179"/>
    </row>
    <row r="76" spans="3:8" x14ac:dyDescent="0.3">
      <c r="C76" s="178"/>
      <c r="D76" s="178"/>
      <c r="G76" s="179"/>
      <c r="H76" s="179"/>
    </row>
    <row r="77" spans="3:8" x14ac:dyDescent="0.3">
      <c r="C77" s="178"/>
      <c r="D77" s="178"/>
      <c r="G77" s="179"/>
      <c r="H77" s="179"/>
    </row>
    <row r="78" spans="3:8" x14ac:dyDescent="0.3">
      <c r="C78" s="178"/>
      <c r="D78" s="178"/>
      <c r="G78" s="179"/>
      <c r="H78" s="179"/>
    </row>
    <row r="79" spans="3:8" x14ac:dyDescent="0.3">
      <c r="C79" s="178"/>
      <c r="D79" s="178"/>
      <c r="G79" s="179"/>
      <c r="H79" s="179"/>
    </row>
    <row r="80" spans="3:8" x14ac:dyDescent="0.3">
      <c r="C80" s="178"/>
      <c r="D80" s="178"/>
      <c r="G80" s="179"/>
      <c r="H80" s="179"/>
    </row>
    <row r="81" spans="3:8" x14ac:dyDescent="0.3">
      <c r="C81" s="178"/>
      <c r="D81" s="178"/>
      <c r="G81" s="179"/>
      <c r="H81" s="179"/>
    </row>
    <row r="82" spans="3:8" x14ac:dyDescent="0.3">
      <c r="C82" s="178"/>
      <c r="D82" s="178"/>
      <c r="G82" s="179"/>
      <c r="H82" s="179"/>
    </row>
    <row r="83" spans="3:8" x14ac:dyDescent="0.3">
      <c r="C83" s="178"/>
      <c r="D83" s="178"/>
      <c r="G83" s="179"/>
      <c r="H83" s="179"/>
    </row>
    <row r="84" spans="3:8" x14ac:dyDescent="0.3">
      <c r="C84" s="178"/>
      <c r="D84" s="178"/>
      <c r="G84" s="179"/>
      <c r="H84" s="179"/>
    </row>
    <row r="85" spans="3:8" x14ac:dyDescent="0.3">
      <c r="C85" s="178"/>
      <c r="D85" s="178"/>
      <c r="G85" s="179"/>
      <c r="H85" s="179"/>
    </row>
    <row r="86" spans="3:8" x14ac:dyDescent="0.3">
      <c r="C86" s="178"/>
      <c r="D86" s="178"/>
      <c r="G86" s="179"/>
      <c r="H86" s="179"/>
    </row>
    <row r="87" spans="3:8" x14ac:dyDescent="0.3">
      <c r="C87" s="178"/>
      <c r="D87" s="178"/>
      <c r="G87" s="179"/>
      <c r="H87" s="179"/>
    </row>
    <row r="88" spans="3:8" x14ac:dyDescent="0.3">
      <c r="C88" s="178"/>
      <c r="D88" s="178"/>
      <c r="G88" s="179"/>
      <c r="H88" s="179"/>
    </row>
    <row r="89" spans="3:8" x14ac:dyDescent="0.3">
      <c r="C89" s="178"/>
      <c r="D89" s="178"/>
      <c r="G89" s="179"/>
      <c r="H89" s="179"/>
    </row>
    <row r="90" spans="3:8" x14ac:dyDescent="0.3">
      <c r="C90" s="178"/>
      <c r="D90" s="178"/>
      <c r="G90" s="179"/>
      <c r="H90" s="179"/>
    </row>
    <row r="91" spans="3:8" x14ac:dyDescent="0.3">
      <c r="C91" s="178"/>
      <c r="D91" s="178"/>
      <c r="G91" s="179"/>
      <c r="H91" s="179"/>
    </row>
    <row r="92" spans="3:8" x14ac:dyDescent="0.3">
      <c r="C92" s="178"/>
      <c r="D92" s="178"/>
      <c r="G92" s="179"/>
      <c r="H92" s="179"/>
    </row>
    <row r="93" spans="3:8" x14ac:dyDescent="0.3">
      <c r="C93" s="178"/>
      <c r="D93" s="178"/>
      <c r="G93" s="179"/>
      <c r="H93" s="179"/>
    </row>
    <row r="94" spans="3:8" x14ac:dyDescent="0.3">
      <c r="C94" s="178"/>
      <c r="D94" s="178"/>
      <c r="G94" s="179"/>
      <c r="H94" s="179"/>
    </row>
    <row r="95" spans="3:8" x14ac:dyDescent="0.3">
      <c r="C95" s="178"/>
      <c r="D95" s="178"/>
      <c r="G95" s="179"/>
      <c r="H95" s="179"/>
    </row>
    <row r="96" spans="3:8" x14ac:dyDescent="0.3">
      <c r="C96" s="178"/>
      <c r="D96" s="178"/>
      <c r="G96" s="179"/>
      <c r="H96" s="179"/>
    </row>
    <row r="97" spans="3:8" x14ac:dyDescent="0.3">
      <c r="C97" s="178"/>
      <c r="D97" s="178"/>
      <c r="G97" s="179"/>
      <c r="H97" s="179"/>
    </row>
    <row r="98" spans="3:8" x14ac:dyDescent="0.3">
      <c r="C98" s="178"/>
      <c r="D98" s="178"/>
      <c r="G98" s="179"/>
      <c r="H98" s="179"/>
    </row>
    <row r="99" spans="3:8" x14ac:dyDescent="0.3">
      <c r="C99" s="178"/>
      <c r="D99" s="178"/>
      <c r="G99" s="179"/>
      <c r="H99" s="179"/>
    </row>
    <row r="100" spans="3:8" x14ac:dyDescent="0.3">
      <c r="C100" s="178"/>
      <c r="D100" s="178"/>
      <c r="G100" s="179"/>
      <c r="H100" s="179"/>
    </row>
    <row r="101" spans="3:8" x14ac:dyDescent="0.3">
      <c r="C101" s="178"/>
      <c r="D101" s="178"/>
      <c r="G101" s="179"/>
      <c r="H101" s="179"/>
    </row>
    <row r="102" spans="3:8" x14ac:dyDescent="0.3">
      <c r="C102" s="178"/>
      <c r="D102" s="178"/>
      <c r="G102" s="179"/>
      <c r="H102" s="179"/>
    </row>
    <row r="103" spans="3:8" x14ac:dyDescent="0.3">
      <c r="C103" s="178"/>
      <c r="D103" s="178"/>
      <c r="G103" s="179"/>
      <c r="H103" s="179"/>
    </row>
    <row r="104" spans="3:8" x14ac:dyDescent="0.3">
      <c r="C104" s="178"/>
      <c r="D104" s="178"/>
      <c r="G104" s="179"/>
      <c r="H104" s="179"/>
    </row>
    <row r="105" spans="3:8" x14ac:dyDescent="0.3">
      <c r="C105" s="178"/>
      <c r="D105" s="178"/>
      <c r="G105" s="179"/>
      <c r="H105" s="179"/>
    </row>
    <row r="106" spans="3:8" x14ac:dyDescent="0.3">
      <c r="C106" s="178"/>
      <c r="D106" s="178"/>
      <c r="G106" s="179"/>
      <c r="H106" s="179"/>
    </row>
    <row r="107" spans="3:8" x14ac:dyDescent="0.3">
      <c r="C107" s="178"/>
      <c r="D107" s="178"/>
      <c r="G107" s="179"/>
      <c r="H107" s="179"/>
    </row>
    <row r="108" spans="3:8" x14ac:dyDescent="0.3">
      <c r="C108" s="178"/>
      <c r="D108" s="178"/>
      <c r="G108" s="179"/>
      <c r="H108" s="179"/>
    </row>
    <row r="109" spans="3:8" x14ac:dyDescent="0.3">
      <c r="C109" s="178"/>
      <c r="D109" s="178"/>
      <c r="G109" s="179"/>
      <c r="H109" s="179"/>
    </row>
    <row r="110" spans="3:8" x14ac:dyDescent="0.3">
      <c r="C110" s="178"/>
      <c r="D110" s="178"/>
      <c r="G110" s="179"/>
      <c r="H110" s="179"/>
    </row>
    <row r="111" spans="3:8" x14ac:dyDescent="0.3">
      <c r="C111" s="178"/>
      <c r="D111" s="178"/>
      <c r="G111" s="179"/>
      <c r="H111" s="179"/>
    </row>
    <row r="112" spans="3:8" x14ac:dyDescent="0.3">
      <c r="C112" s="178"/>
      <c r="D112" s="178"/>
      <c r="G112" s="179"/>
      <c r="H112" s="179"/>
    </row>
    <row r="113" spans="3:8" x14ac:dyDescent="0.3">
      <c r="C113" s="178"/>
      <c r="D113" s="178"/>
      <c r="G113" s="179"/>
      <c r="H113" s="179"/>
    </row>
    <row r="114" spans="3:8" x14ac:dyDescent="0.3">
      <c r="C114" s="178"/>
      <c r="D114" s="178"/>
      <c r="G114" s="179"/>
      <c r="H114" s="179"/>
    </row>
    <row r="115" spans="3:8" x14ac:dyDescent="0.3">
      <c r="C115" s="178"/>
      <c r="D115" s="178"/>
      <c r="G115" s="179"/>
      <c r="H115" s="179"/>
    </row>
    <row r="116" spans="3:8" x14ac:dyDescent="0.3">
      <c r="C116" s="178"/>
      <c r="D116" s="178"/>
      <c r="G116" s="179"/>
      <c r="H116" s="179"/>
    </row>
    <row r="117" spans="3:8" x14ac:dyDescent="0.3">
      <c r="C117" s="178"/>
      <c r="D117" s="178"/>
      <c r="G117" s="179"/>
      <c r="H117" s="179"/>
    </row>
  </sheetData>
  <mergeCells count="4">
    <mergeCell ref="A3:L3"/>
    <mergeCell ref="A2:L2"/>
    <mergeCell ref="A1:L1"/>
    <mergeCell ref="A5:A7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N8" sqref="N8"/>
    </sheetView>
  </sheetViews>
  <sheetFormatPr defaultRowHeight="16.5" x14ac:dyDescent="0.3"/>
  <cols>
    <col min="1" max="1" width="23.5703125" style="228" customWidth="1"/>
    <col min="2" max="2" width="1.42578125" style="228" customWidth="1"/>
    <col min="3" max="5" width="14.28515625" style="238" customWidth="1"/>
    <col min="6" max="6" width="1.42578125" style="228" customWidth="1"/>
    <col min="7" max="9" width="14.28515625" style="239" customWidth="1"/>
    <col min="10" max="10" width="1.42578125" style="235" customWidth="1"/>
    <col min="11" max="11" width="19.85546875" style="235" customWidth="1"/>
    <col min="12" max="12" width="21.7109375" style="235" customWidth="1"/>
    <col min="16" max="253" width="9.140625" style="184"/>
    <col min="254" max="254" width="23.5703125" style="184" customWidth="1"/>
    <col min="255" max="255" width="1.42578125" style="184" customWidth="1"/>
    <col min="256" max="258" width="14.28515625" style="184" customWidth="1"/>
    <col min="259" max="259" width="1.42578125" style="184" customWidth="1"/>
    <col min="260" max="262" width="14.28515625" style="184" customWidth="1"/>
    <col min="263" max="263" width="1.42578125" style="184" customWidth="1"/>
    <col min="264" max="264" width="15.85546875" style="184" bestFit="1" customWidth="1"/>
    <col min="265" max="265" width="20" style="184" bestFit="1" customWidth="1"/>
    <col min="266" max="509" width="9.140625" style="184"/>
    <col min="510" max="510" width="23.5703125" style="184" customWidth="1"/>
    <col min="511" max="511" width="1.42578125" style="184" customWidth="1"/>
    <col min="512" max="514" width="14.28515625" style="184" customWidth="1"/>
    <col min="515" max="515" width="1.42578125" style="184" customWidth="1"/>
    <col min="516" max="518" width="14.28515625" style="184" customWidth="1"/>
    <col min="519" max="519" width="1.42578125" style="184" customWidth="1"/>
    <col min="520" max="520" width="15.85546875" style="184" bestFit="1" customWidth="1"/>
    <col min="521" max="521" width="20" style="184" bestFit="1" customWidth="1"/>
    <col min="522" max="765" width="9.140625" style="184"/>
    <col min="766" max="766" width="23.5703125" style="184" customWidth="1"/>
    <col min="767" max="767" width="1.42578125" style="184" customWidth="1"/>
    <col min="768" max="770" width="14.28515625" style="184" customWidth="1"/>
    <col min="771" max="771" width="1.42578125" style="184" customWidth="1"/>
    <col min="772" max="774" width="14.28515625" style="184" customWidth="1"/>
    <col min="775" max="775" width="1.42578125" style="184" customWidth="1"/>
    <col min="776" max="776" width="15.85546875" style="184" bestFit="1" customWidth="1"/>
    <col min="777" max="777" width="20" style="184" bestFit="1" customWidth="1"/>
    <col min="778" max="1021" width="9.140625" style="184"/>
    <col min="1022" max="1022" width="23.5703125" style="184" customWidth="1"/>
    <col min="1023" max="1023" width="1.42578125" style="184" customWidth="1"/>
    <col min="1024" max="1026" width="14.28515625" style="184" customWidth="1"/>
    <col min="1027" max="1027" width="1.42578125" style="184" customWidth="1"/>
    <col min="1028" max="1030" width="14.28515625" style="184" customWidth="1"/>
    <col min="1031" max="1031" width="1.42578125" style="184" customWidth="1"/>
    <col min="1032" max="1032" width="15.85546875" style="184" bestFit="1" customWidth="1"/>
    <col min="1033" max="1033" width="20" style="184" bestFit="1" customWidth="1"/>
    <col min="1034" max="1277" width="9.140625" style="184"/>
    <col min="1278" max="1278" width="23.5703125" style="184" customWidth="1"/>
    <col min="1279" max="1279" width="1.42578125" style="184" customWidth="1"/>
    <col min="1280" max="1282" width="14.28515625" style="184" customWidth="1"/>
    <col min="1283" max="1283" width="1.42578125" style="184" customWidth="1"/>
    <col min="1284" max="1286" width="14.28515625" style="184" customWidth="1"/>
    <col min="1287" max="1287" width="1.42578125" style="184" customWidth="1"/>
    <col min="1288" max="1288" width="15.85546875" style="184" bestFit="1" customWidth="1"/>
    <col min="1289" max="1289" width="20" style="184" bestFit="1" customWidth="1"/>
    <col min="1290" max="1533" width="9.140625" style="184"/>
    <col min="1534" max="1534" width="23.5703125" style="184" customWidth="1"/>
    <col min="1535" max="1535" width="1.42578125" style="184" customWidth="1"/>
    <col min="1536" max="1538" width="14.28515625" style="184" customWidth="1"/>
    <col min="1539" max="1539" width="1.42578125" style="184" customWidth="1"/>
    <col min="1540" max="1542" width="14.28515625" style="184" customWidth="1"/>
    <col min="1543" max="1543" width="1.42578125" style="184" customWidth="1"/>
    <col min="1544" max="1544" width="15.85546875" style="184" bestFit="1" customWidth="1"/>
    <col min="1545" max="1545" width="20" style="184" bestFit="1" customWidth="1"/>
    <col min="1546" max="1789" width="9.140625" style="184"/>
    <col min="1790" max="1790" width="23.5703125" style="184" customWidth="1"/>
    <col min="1791" max="1791" width="1.42578125" style="184" customWidth="1"/>
    <col min="1792" max="1794" width="14.28515625" style="184" customWidth="1"/>
    <col min="1795" max="1795" width="1.42578125" style="184" customWidth="1"/>
    <col min="1796" max="1798" width="14.28515625" style="184" customWidth="1"/>
    <col min="1799" max="1799" width="1.42578125" style="184" customWidth="1"/>
    <col min="1800" max="1800" width="15.85546875" style="184" bestFit="1" customWidth="1"/>
    <col min="1801" max="1801" width="20" style="184" bestFit="1" customWidth="1"/>
    <col min="1802" max="2045" width="9.140625" style="184"/>
    <col min="2046" max="2046" width="23.5703125" style="184" customWidth="1"/>
    <col min="2047" max="2047" width="1.42578125" style="184" customWidth="1"/>
    <col min="2048" max="2050" width="14.28515625" style="184" customWidth="1"/>
    <col min="2051" max="2051" width="1.42578125" style="184" customWidth="1"/>
    <col min="2052" max="2054" width="14.28515625" style="184" customWidth="1"/>
    <col min="2055" max="2055" width="1.42578125" style="184" customWidth="1"/>
    <col min="2056" max="2056" width="15.85546875" style="184" bestFit="1" customWidth="1"/>
    <col min="2057" max="2057" width="20" style="184" bestFit="1" customWidth="1"/>
    <col min="2058" max="2301" width="9.140625" style="184"/>
    <col min="2302" max="2302" width="23.5703125" style="184" customWidth="1"/>
    <col min="2303" max="2303" width="1.42578125" style="184" customWidth="1"/>
    <col min="2304" max="2306" width="14.28515625" style="184" customWidth="1"/>
    <col min="2307" max="2307" width="1.42578125" style="184" customWidth="1"/>
    <col min="2308" max="2310" width="14.28515625" style="184" customWidth="1"/>
    <col min="2311" max="2311" width="1.42578125" style="184" customWidth="1"/>
    <col min="2312" max="2312" width="15.85546875" style="184" bestFit="1" customWidth="1"/>
    <col min="2313" max="2313" width="20" style="184" bestFit="1" customWidth="1"/>
    <col min="2314" max="2557" width="9.140625" style="184"/>
    <col min="2558" max="2558" width="23.5703125" style="184" customWidth="1"/>
    <col min="2559" max="2559" width="1.42578125" style="184" customWidth="1"/>
    <col min="2560" max="2562" width="14.28515625" style="184" customWidth="1"/>
    <col min="2563" max="2563" width="1.42578125" style="184" customWidth="1"/>
    <col min="2564" max="2566" width="14.28515625" style="184" customWidth="1"/>
    <col min="2567" max="2567" width="1.42578125" style="184" customWidth="1"/>
    <col min="2568" max="2568" width="15.85546875" style="184" bestFit="1" customWidth="1"/>
    <col min="2569" max="2569" width="20" style="184" bestFit="1" customWidth="1"/>
    <col min="2570" max="2813" width="9.140625" style="184"/>
    <col min="2814" max="2814" width="23.5703125" style="184" customWidth="1"/>
    <col min="2815" max="2815" width="1.42578125" style="184" customWidth="1"/>
    <col min="2816" max="2818" width="14.28515625" style="184" customWidth="1"/>
    <col min="2819" max="2819" width="1.42578125" style="184" customWidth="1"/>
    <col min="2820" max="2822" width="14.28515625" style="184" customWidth="1"/>
    <col min="2823" max="2823" width="1.42578125" style="184" customWidth="1"/>
    <col min="2824" max="2824" width="15.85546875" style="184" bestFit="1" customWidth="1"/>
    <col min="2825" max="2825" width="20" style="184" bestFit="1" customWidth="1"/>
    <col min="2826" max="3069" width="9.140625" style="184"/>
    <col min="3070" max="3070" width="23.5703125" style="184" customWidth="1"/>
    <col min="3071" max="3071" width="1.42578125" style="184" customWidth="1"/>
    <col min="3072" max="3074" width="14.28515625" style="184" customWidth="1"/>
    <col min="3075" max="3075" width="1.42578125" style="184" customWidth="1"/>
    <col min="3076" max="3078" width="14.28515625" style="184" customWidth="1"/>
    <col min="3079" max="3079" width="1.42578125" style="184" customWidth="1"/>
    <col min="3080" max="3080" width="15.85546875" style="184" bestFit="1" customWidth="1"/>
    <col min="3081" max="3081" width="20" style="184" bestFit="1" customWidth="1"/>
    <col min="3082" max="3325" width="9.140625" style="184"/>
    <col min="3326" max="3326" width="23.5703125" style="184" customWidth="1"/>
    <col min="3327" max="3327" width="1.42578125" style="184" customWidth="1"/>
    <col min="3328" max="3330" width="14.28515625" style="184" customWidth="1"/>
    <col min="3331" max="3331" width="1.42578125" style="184" customWidth="1"/>
    <col min="3332" max="3334" width="14.28515625" style="184" customWidth="1"/>
    <col min="3335" max="3335" width="1.42578125" style="184" customWidth="1"/>
    <col min="3336" max="3336" width="15.85546875" style="184" bestFit="1" customWidth="1"/>
    <col min="3337" max="3337" width="20" style="184" bestFit="1" customWidth="1"/>
    <col min="3338" max="3581" width="9.140625" style="184"/>
    <col min="3582" max="3582" width="23.5703125" style="184" customWidth="1"/>
    <col min="3583" max="3583" width="1.42578125" style="184" customWidth="1"/>
    <col min="3584" max="3586" width="14.28515625" style="184" customWidth="1"/>
    <col min="3587" max="3587" width="1.42578125" style="184" customWidth="1"/>
    <col min="3588" max="3590" width="14.28515625" style="184" customWidth="1"/>
    <col min="3591" max="3591" width="1.42578125" style="184" customWidth="1"/>
    <col min="3592" max="3592" width="15.85546875" style="184" bestFit="1" customWidth="1"/>
    <col min="3593" max="3593" width="20" style="184" bestFit="1" customWidth="1"/>
    <col min="3594" max="3837" width="9.140625" style="184"/>
    <col min="3838" max="3838" width="23.5703125" style="184" customWidth="1"/>
    <col min="3839" max="3839" width="1.42578125" style="184" customWidth="1"/>
    <col min="3840" max="3842" width="14.28515625" style="184" customWidth="1"/>
    <col min="3843" max="3843" width="1.42578125" style="184" customWidth="1"/>
    <col min="3844" max="3846" width="14.28515625" style="184" customWidth="1"/>
    <col min="3847" max="3847" width="1.42578125" style="184" customWidth="1"/>
    <col min="3848" max="3848" width="15.85546875" style="184" bestFit="1" customWidth="1"/>
    <col min="3849" max="3849" width="20" style="184" bestFit="1" customWidth="1"/>
    <col min="3850" max="4093" width="9.140625" style="184"/>
    <col min="4094" max="4094" width="23.5703125" style="184" customWidth="1"/>
    <col min="4095" max="4095" width="1.42578125" style="184" customWidth="1"/>
    <col min="4096" max="4098" width="14.28515625" style="184" customWidth="1"/>
    <col min="4099" max="4099" width="1.42578125" style="184" customWidth="1"/>
    <col min="4100" max="4102" width="14.28515625" style="184" customWidth="1"/>
    <col min="4103" max="4103" width="1.42578125" style="184" customWidth="1"/>
    <col min="4104" max="4104" width="15.85546875" style="184" bestFit="1" customWidth="1"/>
    <col min="4105" max="4105" width="20" style="184" bestFit="1" customWidth="1"/>
    <col min="4106" max="4349" width="9.140625" style="184"/>
    <col min="4350" max="4350" width="23.5703125" style="184" customWidth="1"/>
    <col min="4351" max="4351" width="1.42578125" style="184" customWidth="1"/>
    <col min="4352" max="4354" width="14.28515625" style="184" customWidth="1"/>
    <col min="4355" max="4355" width="1.42578125" style="184" customWidth="1"/>
    <col min="4356" max="4358" width="14.28515625" style="184" customWidth="1"/>
    <col min="4359" max="4359" width="1.42578125" style="184" customWidth="1"/>
    <col min="4360" max="4360" width="15.85546875" style="184" bestFit="1" customWidth="1"/>
    <col min="4361" max="4361" width="20" style="184" bestFit="1" customWidth="1"/>
    <col min="4362" max="4605" width="9.140625" style="184"/>
    <col min="4606" max="4606" width="23.5703125" style="184" customWidth="1"/>
    <col min="4607" max="4607" width="1.42578125" style="184" customWidth="1"/>
    <col min="4608" max="4610" width="14.28515625" style="184" customWidth="1"/>
    <col min="4611" max="4611" width="1.42578125" style="184" customWidth="1"/>
    <col min="4612" max="4614" width="14.28515625" style="184" customWidth="1"/>
    <col min="4615" max="4615" width="1.42578125" style="184" customWidth="1"/>
    <col min="4616" max="4616" width="15.85546875" style="184" bestFit="1" customWidth="1"/>
    <col min="4617" max="4617" width="20" style="184" bestFit="1" customWidth="1"/>
    <col min="4618" max="4861" width="9.140625" style="184"/>
    <col min="4862" max="4862" width="23.5703125" style="184" customWidth="1"/>
    <col min="4863" max="4863" width="1.42578125" style="184" customWidth="1"/>
    <col min="4864" max="4866" width="14.28515625" style="184" customWidth="1"/>
    <col min="4867" max="4867" width="1.42578125" style="184" customWidth="1"/>
    <col min="4868" max="4870" width="14.28515625" style="184" customWidth="1"/>
    <col min="4871" max="4871" width="1.42578125" style="184" customWidth="1"/>
    <col min="4872" max="4872" width="15.85546875" style="184" bestFit="1" customWidth="1"/>
    <col min="4873" max="4873" width="20" style="184" bestFit="1" customWidth="1"/>
    <col min="4874" max="5117" width="9.140625" style="184"/>
    <col min="5118" max="5118" width="23.5703125" style="184" customWidth="1"/>
    <col min="5119" max="5119" width="1.42578125" style="184" customWidth="1"/>
    <col min="5120" max="5122" width="14.28515625" style="184" customWidth="1"/>
    <col min="5123" max="5123" width="1.42578125" style="184" customWidth="1"/>
    <col min="5124" max="5126" width="14.28515625" style="184" customWidth="1"/>
    <col min="5127" max="5127" width="1.42578125" style="184" customWidth="1"/>
    <col min="5128" max="5128" width="15.85546875" style="184" bestFit="1" customWidth="1"/>
    <col min="5129" max="5129" width="20" style="184" bestFit="1" customWidth="1"/>
    <col min="5130" max="5373" width="9.140625" style="184"/>
    <col min="5374" max="5374" width="23.5703125" style="184" customWidth="1"/>
    <col min="5375" max="5375" width="1.42578125" style="184" customWidth="1"/>
    <col min="5376" max="5378" width="14.28515625" style="184" customWidth="1"/>
    <col min="5379" max="5379" width="1.42578125" style="184" customWidth="1"/>
    <col min="5380" max="5382" width="14.28515625" style="184" customWidth="1"/>
    <col min="5383" max="5383" width="1.42578125" style="184" customWidth="1"/>
    <col min="5384" max="5384" width="15.85546875" style="184" bestFit="1" customWidth="1"/>
    <col min="5385" max="5385" width="20" style="184" bestFit="1" customWidth="1"/>
    <col min="5386" max="5629" width="9.140625" style="184"/>
    <col min="5630" max="5630" width="23.5703125" style="184" customWidth="1"/>
    <col min="5631" max="5631" width="1.42578125" style="184" customWidth="1"/>
    <col min="5632" max="5634" width="14.28515625" style="184" customWidth="1"/>
    <col min="5635" max="5635" width="1.42578125" style="184" customWidth="1"/>
    <col min="5636" max="5638" width="14.28515625" style="184" customWidth="1"/>
    <col min="5639" max="5639" width="1.42578125" style="184" customWidth="1"/>
    <col min="5640" max="5640" width="15.85546875" style="184" bestFit="1" customWidth="1"/>
    <col min="5641" max="5641" width="20" style="184" bestFit="1" customWidth="1"/>
    <col min="5642" max="5885" width="9.140625" style="184"/>
    <col min="5886" max="5886" width="23.5703125" style="184" customWidth="1"/>
    <col min="5887" max="5887" width="1.42578125" style="184" customWidth="1"/>
    <col min="5888" max="5890" width="14.28515625" style="184" customWidth="1"/>
    <col min="5891" max="5891" width="1.42578125" style="184" customWidth="1"/>
    <col min="5892" max="5894" width="14.28515625" style="184" customWidth="1"/>
    <col min="5895" max="5895" width="1.42578125" style="184" customWidth="1"/>
    <col min="5896" max="5896" width="15.85546875" style="184" bestFit="1" customWidth="1"/>
    <col min="5897" max="5897" width="20" style="184" bestFit="1" customWidth="1"/>
    <col min="5898" max="6141" width="9.140625" style="184"/>
    <col min="6142" max="6142" width="23.5703125" style="184" customWidth="1"/>
    <col min="6143" max="6143" width="1.42578125" style="184" customWidth="1"/>
    <col min="6144" max="6146" width="14.28515625" style="184" customWidth="1"/>
    <col min="6147" max="6147" width="1.42578125" style="184" customWidth="1"/>
    <col min="6148" max="6150" width="14.28515625" style="184" customWidth="1"/>
    <col min="6151" max="6151" width="1.42578125" style="184" customWidth="1"/>
    <col min="6152" max="6152" width="15.85546875" style="184" bestFit="1" customWidth="1"/>
    <col min="6153" max="6153" width="20" style="184" bestFit="1" customWidth="1"/>
    <col min="6154" max="6397" width="9.140625" style="184"/>
    <col min="6398" max="6398" width="23.5703125" style="184" customWidth="1"/>
    <col min="6399" max="6399" width="1.42578125" style="184" customWidth="1"/>
    <col min="6400" max="6402" width="14.28515625" style="184" customWidth="1"/>
    <col min="6403" max="6403" width="1.42578125" style="184" customWidth="1"/>
    <col min="6404" max="6406" width="14.28515625" style="184" customWidth="1"/>
    <col min="6407" max="6407" width="1.42578125" style="184" customWidth="1"/>
    <col min="6408" max="6408" width="15.85546875" style="184" bestFit="1" customWidth="1"/>
    <col min="6409" max="6409" width="20" style="184" bestFit="1" customWidth="1"/>
    <col min="6410" max="6653" width="9.140625" style="184"/>
    <col min="6654" max="6654" width="23.5703125" style="184" customWidth="1"/>
    <col min="6655" max="6655" width="1.42578125" style="184" customWidth="1"/>
    <col min="6656" max="6658" width="14.28515625" style="184" customWidth="1"/>
    <col min="6659" max="6659" width="1.42578125" style="184" customWidth="1"/>
    <col min="6660" max="6662" width="14.28515625" style="184" customWidth="1"/>
    <col min="6663" max="6663" width="1.42578125" style="184" customWidth="1"/>
    <col min="6664" max="6664" width="15.85546875" style="184" bestFit="1" customWidth="1"/>
    <col min="6665" max="6665" width="20" style="184" bestFit="1" customWidth="1"/>
    <col min="6666" max="6909" width="9.140625" style="184"/>
    <col min="6910" max="6910" width="23.5703125" style="184" customWidth="1"/>
    <col min="6911" max="6911" width="1.42578125" style="184" customWidth="1"/>
    <col min="6912" max="6914" width="14.28515625" style="184" customWidth="1"/>
    <col min="6915" max="6915" width="1.42578125" style="184" customWidth="1"/>
    <col min="6916" max="6918" width="14.28515625" style="184" customWidth="1"/>
    <col min="6919" max="6919" width="1.42578125" style="184" customWidth="1"/>
    <col min="6920" max="6920" width="15.85546875" style="184" bestFit="1" customWidth="1"/>
    <col min="6921" max="6921" width="20" style="184" bestFit="1" customWidth="1"/>
    <col min="6922" max="7165" width="9.140625" style="184"/>
    <col min="7166" max="7166" width="23.5703125" style="184" customWidth="1"/>
    <col min="7167" max="7167" width="1.42578125" style="184" customWidth="1"/>
    <col min="7168" max="7170" width="14.28515625" style="184" customWidth="1"/>
    <col min="7171" max="7171" width="1.42578125" style="184" customWidth="1"/>
    <col min="7172" max="7174" width="14.28515625" style="184" customWidth="1"/>
    <col min="7175" max="7175" width="1.42578125" style="184" customWidth="1"/>
    <col min="7176" max="7176" width="15.85546875" style="184" bestFit="1" customWidth="1"/>
    <col min="7177" max="7177" width="20" style="184" bestFit="1" customWidth="1"/>
    <col min="7178" max="7421" width="9.140625" style="184"/>
    <col min="7422" max="7422" width="23.5703125" style="184" customWidth="1"/>
    <col min="7423" max="7423" width="1.42578125" style="184" customWidth="1"/>
    <col min="7424" max="7426" width="14.28515625" style="184" customWidth="1"/>
    <col min="7427" max="7427" width="1.42578125" style="184" customWidth="1"/>
    <col min="7428" max="7430" width="14.28515625" style="184" customWidth="1"/>
    <col min="7431" max="7431" width="1.42578125" style="184" customWidth="1"/>
    <col min="7432" max="7432" width="15.85546875" style="184" bestFit="1" customWidth="1"/>
    <col min="7433" max="7433" width="20" style="184" bestFit="1" customWidth="1"/>
    <col min="7434" max="7677" width="9.140625" style="184"/>
    <col min="7678" max="7678" width="23.5703125" style="184" customWidth="1"/>
    <col min="7679" max="7679" width="1.42578125" style="184" customWidth="1"/>
    <col min="7680" max="7682" width="14.28515625" style="184" customWidth="1"/>
    <col min="7683" max="7683" width="1.42578125" style="184" customWidth="1"/>
    <col min="7684" max="7686" width="14.28515625" style="184" customWidth="1"/>
    <col min="7687" max="7687" width="1.42578125" style="184" customWidth="1"/>
    <col min="7688" max="7688" width="15.85546875" style="184" bestFit="1" customWidth="1"/>
    <col min="7689" max="7689" width="20" style="184" bestFit="1" customWidth="1"/>
    <col min="7690" max="7933" width="9.140625" style="184"/>
    <col min="7934" max="7934" width="23.5703125" style="184" customWidth="1"/>
    <col min="7935" max="7935" width="1.42578125" style="184" customWidth="1"/>
    <col min="7936" max="7938" width="14.28515625" style="184" customWidth="1"/>
    <col min="7939" max="7939" width="1.42578125" style="184" customWidth="1"/>
    <col min="7940" max="7942" width="14.28515625" style="184" customWidth="1"/>
    <col min="7943" max="7943" width="1.42578125" style="184" customWidth="1"/>
    <col min="7944" max="7944" width="15.85546875" style="184" bestFit="1" customWidth="1"/>
    <col min="7945" max="7945" width="20" style="184" bestFit="1" customWidth="1"/>
    <col min="7946" max="8189" width="9.140625" style="184"/>
    <col min="8190" max="8190" width="23.5703125" style="184" customWidth="1"/>
    <col min="8191" max="8191" width="1.42578125" style="184" customWidth="1"/>
    <col min="8192" max="8194" width="14.28515625" style="184" customWidth="1"/>
    <col min="8195" max="8195" width="1.42578125" style="184" customWidth="1"/>
    <col min="8196" max="8198" width="14.28515625" style="184" customWidth="1"/>
    <col min="8199" max="8199" width="1.42578125" style="184" customWidth="1"/>
    <col min="8200" max="8200" width="15.85546875" style="184" bestFit="1" customWidth="1"/>
    <col min="8201" max="8201" width="20" style="184" bestFit="1" customWidth="1"/>
    <col min="8202" max="8445" width="9.140625" style="184"/>
    <col min="8446" max="8446" width="23.5703125" style="184" customWidth="1"/>
    <col min="8447" max="8447" width="1.42578125" style="184" customWidth="1"/>
    <col min="8448" max="8450" width="14.28515625" style="184" customWidth="1"/>
    <col min="8451" max="8451" width="1.42578125" style="184" customWidth="1"/>
    <col min="8452" max="8454" width="14.28515625" style="184" customWidth="1"/>
    <col min="8455" max="8455" width="1.42578125" style="184" customWidth="1"/>
    <col min="8456" max="8456" width="15.85546875" style="184" bestFit="1" customWidth="1"/>
    <col min="8457" max="8457" width="20" style="184" bestFit="1" customWidth="1"/>
    <col min="8458" max="8701" width="9.140625" style="184"/>
    <col min="8702" max="8702" width="23.5703125" style="184" customWidth="1"/>
    <col min="8703" max="8703" width="1.42578125" style="184" customWidth="1"/>
    <col min="8704" max="8706" width="14.28515625" style="184" customWidth="1"/>
    <col min="8707" max="8707" width="1.42578125" style="184" customWidth="1"/>
    <col min="8708" max="8710" width="14.28515625" style="184" customWidth="1"/>
    <col min="8711" max="8711" width="1.42578125" style="184" customWidth="1"/>
    <col min="8712" max="8712" width="15.85546875" style="184" bestFit="1" customWidth="1"/>
    <col min="8713" max="8713" width="20" style="184" bestFit="1" customWidth="1"/>
    <col min="8714" max="8957" width="9.140625" style="184"/>
    <col min="8958" max="8958" width="23.5703125" style="184" customWidth="1"/>
    <col min="8959" max="8959" width="1.42578125" style="184" customWidth="1"/>
    <col min="8960" max="8962" width="14.28515625" style="184" customWidth="1"/>
    <col min="8963" max="8963" width="1.42578125" style="184" customWidth="1"/>
    <col min="8964" max="8966" width="14.28515625" style="184" customWidth="1"/>
    <col min="8967" max="8967" width="1.42578125" style="184" customWidth="1"/>
    <col min="8968" max="8968" width="15.85546875" style="184" bestFit="1" customWidth="1"/>
    <col min="8969" max="8969" width="20" style="184" bestFit="1" customWidth="1"/>
    <col min="8970" max="9213" width="9.140625" style="184"/>
    <col min="9214" max="9214" width="23.5703125" style="184" customWidth="1"/>
    <col min="9215" max="9215" width="1.42578125" style="184" customWidth="1"/>
    <col min="9216" max="9218" width="14.28515625" style="184" customWidth="1"/>
    <col min="9219" max="9219" width="1.42578125" style="184" customWidth="1"/>
    <col min="9220" max="9222" width="14.28515625" style="184" customWidth="1"/>
    <col min="9223" max="9223" width="1.42578125" style="184" customWidth="1"/>
    <col min="9224" max="9224" width="15.85546875" style="184" bestFit="1" customWidth="1"/>
    <col min="9225" max="9225" width="20" style="184" bestFit="1" customWidth="1"/>
    <col min="9226" max="9469" width="9.140625" style="184"/>
    <col min="9470" max="9470" width="23.5703125" style="184" customWidth="1"/>
    <col min="9471" max="9471" width="1.42578125" style="184" customWidth="1"/>
    <col min="9472" max="9474" width="14.28515625" style="184" customWidth="1"/>
    <col min="9475" max="9475" width="1.42578125" style="184" customWidth="1"/>
    <col min="9476" max="9478" width="14.28515625" style="184" customWidth="1"/>
    <col min="9479" max="9479" width="1.42578125" style="184" customWidth="1"/>
    <col min="9480" max="9480" width="15.85546875" style="184" bestFit="1" customWidth="1"/>
    <col min="9481" max="9481" width="20" style="184" bestFit="1" customWidth="1"/>
    <col min="9482" max="9725" width="9.140625" style="184"/>
    <col min="9726" max="9726" width="23.5703125" style="184" customWidth="1"/>
    <col min="9727" max="9727" width="1.42578125" style="184" customWidth="1"/>
    <col min="9728" max="9730" width="14.28515625" style="184" customWidth="1"/>
    <col min="9731" max="9731" width="1.42578125" style="184" customWidth="1"/>
    <col min="9732" max="9734" width="14.28515625" style="184" customWidth="1"/>
    <col min="9735" max="9735" width="1.42578125" style="184" customWidth="1"/>
    <col min="9736" max="9736" width="15.85546875" style="184" bestFit="1" customWidth="1"/>
    <col min="9737" max="9737" width="20" style="184" bestFit="1" customWidth="1"/>
    <col min="9738" max="9981" width="9.140625" style="184"/>
    <col min="9982" max="9982" width="23.5703125" style="184" customWidth="1"/>
    <col min="9983" max="9983" width="1.42578125" style="184" customWidth="1"/>
    <col min="9984" max="9986" width="14.28515625" style="184" customWidth="1"/>
    <col min="9987" max="9987" width="1.42578125" style="184" customWidth="1"/>
    <col min="9988" max="9990" width="14.28515625" style="184" customWidth="1"/>
    <col min="9991" max="9991" width="1.42578125" style="184" customWidth="1"/>
    <col min="9992" max="9992" width="15.85546875" style="184" bestFit="1" customWidth="1"/>
    <col min="9993" max="9993" width="20" style="184" bestFit="1" customWidth="1"/>
    <col min="9994" max="10237" width="9.140625" style="184"/>
    <col min="10238" max="10238" width="23.5703125" style="184" customWidth="1"/>
    <col min="10239" max="10239" width="1.42578125" style="184" customWidth="1"/>
    <col min="10240" max="10242" width="14.28515625" style="184" customWidth="1"/>
    <col min="10243" max="10243" width="1.42578125" style="184" customWidth="1"/>
    <col min="10244" max="10246" width="14.28515625" style="184" customWidth="1"/>
    <col min="10247" max="10247" width="1.42578125" style="184" customWidth="1"/>
    <col min="10248" max="10248" width="15.85546875" style="184" bestFit="1" customWidth="1"/>
    <col min="10249" max="10249" width="20" style="184" bestFit="1" customWidth="1"/>
    <col min="10250" max="10493" width="9.140625" style="184"/>
    <col min="10494" max="10494" width="23.5703125" style="184" customWidth="1"/>
    <col min="10495" max="10495" width="1.42578125" style="184" customWidth="1"/>
    <col min="10496" max="10498" width="14.28515625" style="184" customWidth="1"/>
    <col min="10499" max="10499" width="1.42578125" style="184" customWidth="1"/>
    <col min="10500" max="10502" width="14.28515625" style="184" customWidth="1"/>
    <col min="10503" max="10503" width="1.42578125" style="184" customWidth="1"/>
    <col min="10504" max="10504" width="15.85546875" style="184" bestFit="1" customWidth="1"/>
    <col min="10505" max="10505" width="20" style="184" bestFit="1" customWidth="1"/>
    <col min="10506" max="10749" width="9.140625" style="184"/>
    <col min="10750" max="10750" width="23.5703125" style="184" customWidth="1"/>
    <col min="10751" max="10751" width="1.42578125" style="184" customWidth="1"/>
    <col min="10752" max="10754" width="14.28515625" style="184" customWidth="1"/>
    <col min="10755" max="10755" width="1.42578125" style="184" customWidth="1"/>
    <col min="10756" max="10758" width="14.28515625" style="184" customWidth="1"/>
    <col min="10759" max="10759" width="1.42578125" style="184" customWidth="1"/>
    <col min="10760" max="10760" width="15.85546875" style="184" bestFit="1" customWidth="1"/>
    <col min="10761" max="10761" width="20" style="184" bestFit="1" customWidth="1"/>
    <col min="10762" max="11005" width="9.140625" style="184"/>
    <col min="11006" max="11006" width="23.5703125" style="184" customWidth="1"/>
    <col min="11007" max="11007" width="1.42578125" style="184" customWidth="1"/>
    <col min="11008" max="11010" width="14.28515625" style="184" customWidth="1"/>
    <col min="11011" max="11011" width="1.42578125" style="184" customWidth="1"/>
    <col min="11012" max="11014" width="14.28515625" style="184" customWidth="1"/>
    <col min="11015" max="11015" width="1.42578125" style="184" customWidth="1"/>
    <col min="11016" max="11016" width="15.85546875" style="184" bestFit="1" customWidth="1"/>
    <col min="11017" max="11017" width="20" style="184" bestFit="1" customWidth="1"/>
    <col min="11018" max="11261" width="9.140625" style="184"/>
    <col min="11262" max="11262" width="23.5703125" style="184" customWidth="1"/>
    <col min="11263" max="11263" width="1.42578125" style="184" customWidth="1"/>
    <col min="11264" max="11266" width="14.28515625" style="184" customWidth="1"/>
    <col min="11267" max="11267" width="1.42578125" style="184" customWidth="1"/>
    <col min="11268" max="11270" width="14.28515625" style="184" customWidth="1"/>
    <col min="11271" max="11271" width="1.42578125" style="184" customWidth="1"/>
    <col min="11272" max="11272" width="15.85546875" style="184" bestFit="1" customWidth="1"/>
    <col min="11273" max="11273" width="20" style="184" bestFit="1" customWidth="1"/>
    <col min="11274" max="11517" width="9.140625" style="184"/>
    <col min="11518" max="11518" width="23.5703125" style="184" customWidth="1"/>
    <col min="11519" max="11519" width="1.42578125" style="184" customWidth="1"/>
    <col min="11520" max="11522" width="14.28515625" style="184" customWidth="1"/>
    <col min="11523" max="11523" width="1.42578125" style="184" customWidth="1"/>
    <col min="11524" max="11526" width="14.28515625" style="184" customWidth="1"/>
    <col min="11527" max="11527" width="1.42578125" style="184" customWidth="1"/>
    <col min="11528" max="11528" width="15.85546875" style="184" bestFit="1" customWidth="1"/>
    <col min="11529" max="11529" width="20" style="184" bestFit="1" customWidth="1"/>
    <col min="11530" max="11773" width="9.140625" style="184"/>
    <col min="11774" max="11774" width="23.5703125" style="184" customWidth="1"/>
    <col min="11775" max="11775" width="1.42578125" style="184" customWidth="1"/>
    <col min="11776" max="11778" width="14.28515625" style="184" customWidth="1"/>
    <col min="11779" max="11779" width="1.42578125" style="184" customWidth="1"/>
    <col min="11780" max="11782" width="14.28515625" style="184" customWidth="1"/>
    <col min="11783" max="11783" width="1.42578125" style="184" customWidth="1"/>
    <col min="11784" max="11784" width="15.85546875" style="184" bestFit="1" customWidth="1"/>
    <col min="11785" max="11785" width="20" style="184" bestFit="1" customWidth="1"/>
    <col min="11786" max="12029" width="9.140625" style="184"/>
    <col min="12030" max="12030" width="23.5703125" style="184" customWidth="1"/>
    <col min="12031" max="12031" width="1.42578125" style="184" customWidth="1"/>
    <col min="12032" max="12034" width="14.28515625" style="184" customWidth="1"/>
    <col min="12035" max="12035" width="1.42578125" style="184" customWidth="1"/>
    <col min="12036" max="12038" width="14.28515625" style="184" customWidth="1"/>
    <col min="12039" max="12039" width="1.42578125" style="184" customWidth="1"/>
    <col min="12040" max="12040" width="15.85546875" style="184" bestFit="1" customWidth="1"/>
    <col min="12041" max="12041" width="20" style="184" bestFit="1" customWidth="1"/>
    <col min="12042" max="12285" width="9.140625" style="184"/>
    <col min="12286" max="12286" width="23.5703125" style="184" customWidth="1"/>
    <col min="12287" max="12287" width="1.42578125" style="184" customWidth="1"/>
    <col min="12288" max="12290" width="14.28515625" style="184" customWidth="1"/>
    <col min="12291" max="12291" width="1.42578125" style="184" customWidth="1"/>
    <col min="12292" max="12294" width="14.28515625" style="184" customWidth="1"/>
    <col min="12295" max="12295" width="1.42578125" style="184" customWidth="1"/>
    <col min="12296" max="12296" width="15.85546875" style="184" bestFit="1" customWidth="1"/>
    <col min="12297" max="12297" width="20" style="184" bestFit="1" customWidth="1"/>
    <col min="12298" max="12541" width="9.140625" style="184"/>
    <col min="12542" max="12542" width="23.5703125" style="184" customWidth="1"/>
    <col min="12543" max="12543" width="1.42578125" style="184" customWidth="1"/>
    <col min="12544" max="12546" width="14.28515625" style="184" customWidth="1"/>
    <col min="12547" max="12547" width="1.42578125" style="184" customWidth="1"/>
    <col min="12548" max="12550" width="14.28515625" style="184" customWidth="1"/>
    <col min="12551" max="12551" width="1.42578125" style="184" customWidth="1"/>
    <col min="12552" max="12552" width="15.85546875" style="184" bestFit="1" customWidth="1"/>
    <col min="12553" max="12553" width="20" style="184" bestFit="1" customWidth="1"/>
    <col min="12554" max="12797" width="9.140625" style="184"/>
    <col min="12798" max="12798" width="23.5703125" style="184" customWidth="1"/>
    <col min="12799" max="12799" width="1.42578125" style="184" customWidth="1"/>
    <col min="12800" max="12802" width="14.28515625" style="184" customWidth="1"/>
    <col min="12803" max="12803" width="1.42578125" style="184" customWidth="1"/>
    <col min="12804" max="12806" width="14.28515625" style="184" customWidth="1"/>
    <col min="12807" max="12807" width="1.42578125" style="184" customWidth="1"/>
    <col min="12808" max="12808" width="15.85546875" style="184" bestFit="1" customWidth="1"/>
    <col min="12809" max="12809" width="20" style="184" bestFit="1" customWidth="1"/>
    <col min="12810" max="13053" width="9.140625" style="184"/>
    <col min="13054" max="13054" width="23.5703125" style="184" customWidth="1"/>
    <col min="13055" max="13055" width="1.42578125" style="184" customWidth="1"/>
    <col min="13056" max="13058" width="14.28515625" style="184" customWidth="1"/>
    <col min="13059" max="13059" width="1.42578125" style="184" customWidth="1"/>
    <col min="13060" max="13062" width="14.28515625" style="184" customWidth="1"/>
    <col min="13063" max="13063" width="1.42578125" style="184" customWidth="1"/>
    <col min="13064" max="13064" width="15.85546875" style="184" bestFit="1" customWidth="1"/>
    <col min="13065" max="13065" width="20" style="184" bestFit="1" customWidth="1"/>
    <col min="13066" max="13309" width="9.140625" style="184"/>
    <col min="13310" max="13310" width="23.5703125" style="184" customWidth="1"/>
    <col min="13311" max="13311" width="1.42578125" style="184" customWidth="1"/>
    <col min="13312" max="13314" width="14.28515625" style="184" customWidth="1"/>
    <col min="13315" max="13315" width="1.42578125" style="184" customWidth="1"/>
    <col min="13316" max="13318" width="14.28515625" style="184" customWidth="1"/>
    <col min="13319" max="13319" width="1.42578125" style="184" customWidth="1"/>
    <col min="13320" max="13320" width="15.85546875" style="184" bestFit="1" customWidth="1"/>
    <col min="13321" max="13321" width="20" style="184" bestFit="1" customWidth="1"/>
    <col min="13322" max="13565" width="9.140625" style="184"/>
    <col min="13566" max="13566" width="23.5703125" style="184" customWidth="1"/>
    <col min="13567" max="13567" width="1.42578125" style="184" customWidth="1"/>
    <col min="13568" max="13570" width="14.28515625" style="184" customWidth="1"/>
    <col min="13571" max="13571" width="1.42578125" style="184" customWidth="1"/>
    <col min="13572" max="13574" width="14.28515625" style="184" customWidth="1"/>
    <col min="13575" max="13575" width="1.42578125" style="184" customWidth="1"/>
    <col min="13576" max="13576" width="15.85546875" style="184" bestFit="1" customWidth="1"/>
    <col min="13577" max="13577" width="20" style="184" bestFit="1" customWidth="1"/>
    <col min="13578" max="13821" width="9.140625" style="184"/>
    <col min="13822" max="13822" width="23.5703125" style="184" customWidth="1"/>
    <col min="13823" max="13823" width="1.42578125" style="184" customWidth="1"/>
    <col min="13824" max="13826" width="14.28515625" style="184" customWidth="1"/>
    <col min="13827" max="13827" width="1.42578125" style="184" customWidth="1"/>
    <col min="13828" max="13830" width="14.28515625" style="184" customWidth="1"/>
    <col min="13831" max="13831" width="1.42578125" style="184" customWidth="1"/>
    <col min="13832" max="13832" width="15.85546875" style="184" bestFit="1" customWidth="1"/>
    <col min="13833" max="13833" width="20" style="184" bestFit="1" customWidth="1"/>
    <col min="13834" max="14077" width="9.140625" style="184"/>
    <col min="14078" max="14078" width="23.5703125" style="184" customWidth="1"/>
    <col min="14079" max="14079" width="1.42578125" style="184" customWidth="1"/>
    <col min="14080" max="14082" width="14.28515625" style="184" customWidth="1"/>
    <col min="14083" max="14083" width="1.42578125" style="184" customWidth="1"/>
    <col min="14084" max="14086" width="14.28515625" style="184" customWidth="1"/>
    <col min="14087" max="14087" width="1.42578125" style="184" customWidth="1"/>
    <col min="14088" max="14088" width="15.85546875" style="184" bestFit="1" customWidth="1"/>
    <col min="14089" max="14089" width="20" style="184" bestFit="1" customWidth="1"/>
    <col min="14090" max="14333" width="9.140625" style="184"/>
    <col min="14334" max="14334" width="23.5703125" style="184" customWidth="1"/>
    <col min="14335" max="14335" width="1.42578125" style="184" customWidth="1"/>
    <col min="14336" max="14338" width="14.28515625" style="184" customWidth="1"/>
    <col min="14339" max="14339" width="1.42578125" style="184" customWidth="1"/>
    <col min="14340" max="14342" width="14.28515625" style="184" customWidth="1"/>
    <col min="14343" max="14343" width="1.42578125" style="184" customWidth="1"/>
    <col min="14344" max="14344" width="15.85546875" style="184" bestFit="1" customWidth="1"/>
    <col min="14345" max="14345" width="20" style="184" bestFit="1" customWidth="1"/>
    <col min="14346" max="14589" width="9.140625" style="184"/>
    <col min="14590" max="14590" width="23.5703125" style="184" customWidth="1"/>
    <col min="14591" max="14591" width="1.42578125" style="184" customWidth="1"/>
    <col min="14592" max="14594" width="14.28515625" style="184" customWidth="1"/>
    <col min="14595" max="14595" width="1.42578125" style="184" customWidth="1"/>
    <col min="14596" max="14598" width="14.28515625" style="184" customWidth="1"/>
    <col min="14599" max="14599" width="1.42578125" style="184" customWidth="1"/>
    <col min="14600" max="14600" width="15.85546875" style="184" bestFit="1" customWidth="1"/>
    <col min="14601" max="14601" width="20" style="184" bestFit="1" customWidth="1"/>
    <col min="14602" max="14845" width="9.140625" style="184"/>
    <col min="14846" max="14846" width="23.5703125" style="184" customWidth="1"/>
    <col min="14847" max="14847" width="1.42578125" style="184" customWidth="1"/>
    <col min="14848" max="14850" width="14.28515625" style="184" customWidth="1"/>
    <col min="14851" max="14851" width="1.42578125" style="184" customWidth="1"/>
    <col min="14852" max="14854" width="14.28515625" style="184" customWidth="1"/>
    <col min="14855" max="14855" width="1.42578125" style="184" customWidth="1"/>
    <col min="14856" max="14856" width="15.85546875" style="184" bestFit="1" customWidth="1"/>
    <col min="14857" max="14857" width="20" style="184" bestFit="1" customWidth="1"/>
    <col min="14858" max="15101" width="9.140625" style="184"/>
    <col min="15102" max="15102" width="23.5703125" style="184" customWidth="1"/>
    <col min="15103" max="15103" width="1.42578125" style="184" customWidth="1"/>
    <col min="15104" max="15106" width="14.28515625" style="184" customWidth="1"/>
    <col min="15107" max="15107" width="1.42578125" style="184" customWidth="1"/>
    <col min="15108" max="15110" width="14.28515625" style="184" customWidth="1"/>
    <col min="15111" max="15111" width="1.42578125" style="184" customWidth="1"/>
    <col min="15112" max="15112" width="15.85546875" style="184" bestFit="1" customWidth="1"/>
    <col min="15113" max="15113" width="20" style="184" bestFit="1" customWidth="1"/>
    <col min="15114" max="15357" width="9.140625" style="184"/>
    <col min="15358" max="15358" width="23.5703125" style="184" customWidth="1"/>
    <col min="15359" max="15359" width="1.42578125" style="184" customWidth="1"/>
    <col min="15360" max="15362" width="14.28515625" style="184" customWidth="1"/>
    <col min="15363" max="15363" width="1.42578125" style="184" customWidth="1"/>
    <col min="15364" max="15366" width="14.28515625" style="184" customWidth="1"/>
    <col min="15367" max="15367" width="1.42578125" style="184" customWidth="1"/>
    <col min="15368" max="15368" width="15.85546875" style="184" bestFit="1" customWidth="1"/>
    <col min="15369" max="15369" width="20" style="184" bestFit="1" customWidth="1"/>
    <col min="15370" max="15613" width="9.140625" style="184"/>
    <col min="15614" max="15614" width="23.5703125" style="184" customWidth="1"/>
    <col min="15615" max="15615" width="1.42578125" style="184" customWidth="1"/>
    <col min="15616" max="15618" width="14.28515625" style="184" customWidth="1"/>
    <col min="15619" max="15619" width="1.42578125" style="184" customWidth="1"/>
    <col min="15620" max="15622" width="14.28515625" style="184" customWidth="1"/>
    <col min="15623" max="15623" width="1.42578125" style="184" customWidth="1"/>
    <col min="15624" max="15624" width="15.85546875" style="184" bestFit="1" customWidth="1"/>
    <col min="15625" max="15625" width="20" style="184" bestFit="1" customWidth="1"/>
    <col min="15626" max="15869" width="9.140625" style="184"/>
    <col min="15870" max="15870" width="23.5703125" style="184" customWidth="1"/>
    <col min="15871" max="15871" width="1.42578125" style="184" customWidth="1"/>
    <col min="15872" max="15874" width="14.28515625" style="184" customWidth="1"/>
    <col min="15875" max="15875" width="1.42578125" style="184" customWidth="1"/>
    <col min="15876" max="15878" width="14.28515625" style="184" customWidth="1"/>
    <col min="15879" max="15879" width="1.42578125" style="184" customWidth="1"/>
    <col min="15880" max="15880" width="15.85546875" style="184" bestFit="1" customWidth="1"/>
    <col min="15881" max="15881" width="20" style="184" bestFit="1" customWidth="1"/>
    <col min="15882" max="16125" width="9.140625" style="184"/>
    <col min="16126" max="16126" width="23.5703125" style="184" customWidth="1"/>
    <col min="16127" max="16127" width="1.42578125" style="184" customWidth="1"/>
    <col min="16128" max="16130" width="14.28515625" style="184" customWidth="1"/>
    <col min="16131" max="16131" width="1.42578125" style="184" customWidth="1"/>
    <col min="16132" max="16134" width="14.28515625" style="184" customWidth="1"/>
    <col min="16135" max="16135" width="1.42578125" style="184" customWidth="1"/>
    <col min="16136" max="16136" width="15.85546875" style="184" bestFit="1" customWidth="1"/>
    <col min="16137" max="16137" width="20" style="184" bestFit="1" customWidth="1"/>
    <col min="16138" max="16384" width="9.140625" style="184"/>
  </cols>
  <sheetData>
    <row r="1" spans="1:18" ht="18" x14ac:dyDescent="0.3">
      <c r="A1" s="541" t="s">
        <v>133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8" s="23" customFormat="1" ht="18" x14ac:dyDescent="0.3">
      <c r="A2" s="540" t="s">
        <v>232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/>
      <c r="N2"/>
      <c r="O2"/>
      <c r="P2" s="22"/>
    </row>
    <row r="3" spans="1:18" ht="18" x14ac:dyDescent="0.35">
      <c r="A3" s="544" t="s">
        <v>134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</row>
    <row r="4" spans="1:18" ht="18" x14ac:dyDescent="0.35">
      <c r="A4" s="186"/>
      <c r="B4" s="186"/>
      <c r="C4" s="187"/>
      <c r="D4" s="187"/>
      <c r="E4" s="188"/>
      <c r="F4" s="189"/>
      <c r="G4" s="190"/>
      <c r="H4" s="190"/>
      <c r="I4" s="191"/>
      <c r="J4" s="185"/>
      <c r="K4" s="185"/>
      <c r="L4" s="185"/>
    </row>
    <row r="5" spans="1:18" s="201" customFormat="1" ht="18" x14ac:dyDescent="0.35">
      <c r="A5" s="625" t="s">
        <v>135</v>
      </c>
      <c r="B5" s="139"/>
      <c r="C5" s="192" t="s">
        <v>11</v>
      </c>
      <c r="D5" s="193"/>
      <c r="E5" s="194"/>
      <c r="F5" s="195"/>
      <c r="G5" s="192" t="s">
        <v>12</v>
      </c>
      <c r="H5" s="196"/>
      <c r="I5" s="197"/>
      <c r="J5" s="198"/>
      <c r="K5" s="199"/>
      <c r="L5" s="200"/>
      <c r="M5"/>
      <c r="N5"/>
      <c r="O5"/>
    </row>
    <row r="6" spans="1:18" s="201" customFormat="1" ht="30" customHeight="1" x14ac:dyDescent="0.3">
      <c r="A6" s="626"/>
      <c r="B6" s="139"/>
      <c r="C6" s="594" t="s">
        <v>14</v>
      </c>
      <c r="D6" s="595" t="s">
        <v>15</v>
      </c>
      <c r="E6" s="219" t="s">
        <v>16</v>
      </c>
      <c r="F6" s="139"/>
      <c r="G6" s="561" t="s">
        <v>14</v>
      </c>
      <c r="H6" s="562" t="s">
        <v>15</v>
      </c>
      <c r="I6" s="223" t="s">
        <v>16</v>
      </c>
      <c r="J6" s="616"/>
      <c r="K6" s="617" t="s">
        <v>17</v>
      </c>
      <c r="L6" s="618" t="s">
        <v>18</v>
      </c>
      <c r="M6"/>
      <c r="N6"/>
      <c r="O6"/>
    </row>
    <row r="7" spans="1:18" s="201" customFormat="1" x14ac:dyDescent="0.3">
      <c r="A7" s="627"/>
      <c r="B7" s="195"/>
      <c r="C7" s="104" t="s">
        <v>19</v>
      </c>
      <c r="D7" s="105" t="s">
        <v>19</v>
      </c>
      <c r="E7" s="106" t="s">
        <v>20</v>
      </c>
      <c r="F7" s="29"/>
      <c r="G7" s="104" t="s">
        <v>19</v>
      </c>
      <c r="H7" s="105" t="s">
        <v>19</v>
      </c>
      <c r="I7" s="106" t="s">
        <v>20</v>
      </c>
      <c r="J7" s="616"/>
      <c r="K7" s="628" t="s">
        <v>21</v>
      </c>
      <c r="L7" s="629" t="s">
        <v>21</v>
      </c>
      <c r="M7"/>
      <c r="N7"/>
      <c r="O7"/>
    </row>
    <row r="8" spans="1:18" s="244" customFormat="1" ht="82.5" customHeight="1" x14ac:dyDescent="0.3">
      <c r="A8" s="240" t="s">
        <v>136</v>
      </c>
      <c r="B8" s="241"/>
      <c r="C8" s="116">
        <v>224</v>
      </c>
      <c r="D8" s="116">
        <v>430</v>
      </c>
      <c r="E8" s="116">
        <v>12362268</v>
      </c>
      <c r="F8" s="117"/>
      <c r="G8" s="116">
        <v>100</v>
      </c>
      <c r="H8" s="116">
        <v>212</v>
      </c>
      <c r="I8" s="116">
        <v>4893681</v>
      </c>
      <c r="J8" s="242"/>
      <c r="K8" s="243">
        <f>G8/C8*100</f>
        <v>44.642857142857146</v>
      </c>
      <c r="L8" s="243">
        <f>I8/E8*100</f>
        <v>39.585624579567444</v>
      </c>
      <c r="M8"/>
      <c r="N8"/>
      <c r="O8"/>
    </row>
    <row r="9" spans="1:18" s="244" customFormat="1" ht="82.5" customHeight="1" x14ac:dyDescent="0.3">
      <c r="A9" s="240" t="s">
        <v>137</v>
      </c>
      <c r="B9" s="241"/>
      <c r="C9" s="116">
        <v>873</v>
      </c>
      <c r="D9" s="116">
        <v>2112</v>
      </c>
      <c r="E9" s="116">
        <v>54461018</v>
      </c>
      <c r="F9" s="117"/>
      <c r="G9" s="116">
        <v>404</v>
      </c>
      <c r="H9" s="116">
        <v>1041</v>
      </c>
      <c r="I9" s="116">
        <v>23119296</v>
      </c>
      <c r="J9" s="242"/>
      <c r="K9" s="243">
        <f>G9/C9*100</f>
        <v>46.277205040091637</v>
      </c>
      <c r="L9" s="243">
        <f>I9/E9*100</f>
        <v>42.451090429488481</v>
      </c>
      <c r="M9"/>
      <c r="N9"/>
      <c r="O9"/>
    </row>
    <row r="10" spans="1:18" s="244" customFormat="1" ht="82.5" customHeight="1" x14ac:dyDescent="0.3">
      <c r="A10" s="240" t="s">
        <v>138</v>
      </c>
      <c r="B10" s="241"/>
      <c r="C10" s="116">
        <v>13</v>
      </c>
      <c r="D10" s="116">
        <v>21</v>
      </c>
      <c r="E10" s="116">
        <v>761365</v>
      </c>
      <c r="F10" s="117"/>
      <c r="G10" s="116">
        <v>5</v>
      </c>
      <c r="H10" s="116">
        <v>8</v>
      </c>
      <c r="I10" s="116">
        <v>251754</v>
      </c>
      <c r="J10" s="242"/>
      <c r="K10" s="243">
        <f>G10/C10*100</f>
        <v>38.461538461538467</v>
      </c>
      <c r="L10" s="243">
        <f>I10/E10*100</f>
        <v>33.066137791992013</v>
      </c>
      <c r="M10"/>
      <c r="N10"/>
      <c r="O10"/>
    </row>
    <row r="11" spans="1:18" s="244" customFormat="1" ht="82.5" customHeight="1" x14ac:dyDescent="0.3">
      <c r="A11" s="240" t="s">
        <v>92</v>
      </c>
      <c r="B11" s="241"/>
      <c r="C11" s="116">
        <v>101</v>
      </c>
      <c r="D11" s="116">
        <v>219</v>
      </c>
      <c r="E11" s="116">
        <v>6205180</v>
      </c>
      <c r="F11" s="117"/>
      <c r="G11" s="116">
        <v>40</v>
      </c>
      <c r="H11" s="116">
        <v>94</v>
      </c>
      <c r="I11" s="116">
        <v>2309164</v>
      </c>
      <c r="J11" s="242"/>
      <c r="K11" s="243">
        <f t="shared" ref="K11" si="0">G11/C11*100</f>
        <v>39.603960396039604</v>
      </c>
      <c r="L11" s="243">
        <f t="shared" ref="L11" si="1">I11/E11*100</f>
        <v>37.213489375006041</v>
      </c>
      <c r="M11"/>
      <c r="N11"/>
      <c r="O11"/>
    </row>
    <row r="12" spans="1:18" s="202" customFormat="1" x14ac:dyDescent="0.3">
      <c r="A12" s="203"/>
      <c r="B12" s="204"/>
      <c r="C12" s="205"/>
      <c r="D12" s="206"/>
      <c r="E12" s="207"/>
      <c r="F12" s="208"/>
      <c r="G12" s="209"/>
      <c r="H12" s="210"/>
      <c r="I12" s="211"/>
      <c r="J12" s="212"/>
      <c r="K12" s="213"/>
      <c r="L12" s="214"/>
      <c r="M12"/>
      <c r="N12"/>
      <c r="O12"/>
    </row>
    <row r="13" spans="1:18" s="201" customFormat="1" x14ac:dyDescent="0.3">
      <c r="A13" s="215" t="s">
        <v>93</v>
      </c>
      <c r="B13" s="216"/>
      <c r="C13" s="217">
        <f>SUM(C8:C12)</f>
        <v>1211</v>
      </c>
      <c r="D13" s="218">
        <f>SUM(D8:D12)</f>
        <v>2782</v>
      </c>
      <c r="E13" s="219">
        <f>SUM(E8:E12)</f>
        <v>73789831</v>
      </c>
      <c r="F13" s="220"/>
      <c r="G13" s="221">
        <f>SUM(G8:G12)</f>
        <v>549</v>
      </c>
      <c r="H13" s="222">
        <f>SUM(H8:H12)</f>
        <v>1355</v>
      </c>
      <c r="I13" s="223">
        <f>SUM(I8:I12)</f>
        <v>30573895</v>
      </c>
      <c r="J13" s="224"/>
      <c r="K13" s="225">
        <f>G13/C13*100</f>
        <v>45.334434351775393</v>
      </c>
      <c r="L13" s="226">
        <f>I13/E13*100</f>
        <v>41.433751217020678</v>
      </c>
      <c r="M13"/>
      <c r="N13"/>
      <c r="O13"/>
    </row>
    <row r="14" spans="1:18" x14ac:dyDescent="0.3">
      <c r="A14" s="227"/>
      <c r="C14" s="229"/>
      <c r="D14" s="230"/>
      <c r="E14" s="231"/>
      <c r="G14" s="232"/>
      <c r="H14" s="233"/>
      <c r="I14" s="234"/>
      <c r="K14" s="236"/>
      <c r="L14" s="237"/>
    </row>
    <row r="16" spans="1:18" s="23" customFormat="1" x14ac:dyDescent="0.3">
      <c r="A16" s="67" t="s">
        <v>94</v>
      </c>
      <c r="C16" s="40"/>
      <c r="D16" s="40"/>
      <c r="E16" s="41"/>
      <c r="F16" s="42"/>
      <c r="G16" s="40"/>
      <c r="H16" s="40"/>
      <c r="I16" s="41"/>
      <c r="J16" s="43"/>
      <c r="K16" s="44"/>
      <c r="L16" s="38"/>
      <c r="M16"/>
      <c r="N16"/>
      <c r="O16"/>
      <c r="P16" s="22"/>
      <c r="Q16" s="22"/>
      <c r="R16" s="22"/>
    </row>
    <row r="17" spans="1:19" s="72" customFormat="1" x14ac:dyDescent="0.3">
      <c r="A17" s="67" t="s">
        <v>95</v>
      </c>
      <c r="B17" s="68"/>
      <c r="C17" s="69"/>
      <c r="D17" s="69"/>
      <c r="E17" s="69"/>
      <c r="F17" s="70"/>
      <c r="G17" s="69"/>
      <c r="H17" s="69"/>
      <c r="I17" s="69"/>
      <c r="J17" s="71"/>
      <c r="K17" s="71"/>
      <c r="L17" s="71"/>
      <c r="M17"/>
      <c r="N17"/>
      <c r="O17"/>
      <c r="P17" s="22"/>
      <c r="Q17" s="22"/>
      <c r="R17" s="22"/>
      <c r="S17" s="23"/>
    </row>
    <row r="18" spans="1:19" s="79" customFormat="1" x14ac:dyDescent="0.3">
      <c r="A18" s="73" t="s">
        <v>96</v>
      </c>
      <c r="B18" s="74"/>
      <c r="C18" s="75"/>
      <c r="D18" s="75"/>
      <c r="E18" s="76"/>
      <c r="F18" s="42"/>
      <c r="G18" s="75"/>
      <c r="H18" s="75"/>
      <c r="I18" s="76"/>
      <c r="J18" s="77"/>
      <c r="K18" s="78"/>
      <c r="L18" s="78"/>
      <c r="M18"/>
      <c r="N18"/>
      <c r="O18"/>
      <c r="S18" s="23"/>
    </row>
    <row r="19" spans="1:19" s="23" customFormat="1" x14ac:dyDescent="0.3">
      <c r="A19" s="67" t="s">
        <v>233</v>
      </c>
      <c r="B19" s="20"/>
      <c r="C19" s="40"/>
      <c r="D19" s="40"/>
      <c r="E19" s="41"/>
      <c r="F19" s="42"/>
      <c r="G19" s="40"/>
      <c r="H19" s="40"/>
      <c r="I19" s="41"/>
      <c r="J19" s="43"/>
      <c r="K19" s="44"/>
      <c r="L19" s="38"/>
      <c r="M19"/>
      <c r="N19"/>
      <c r="O19"/>
      <c r="P19" s="46"/>
      <c r="Q19" s="46"/>
      <c r="R19" s="46"/>
    </row>
    <row r="20" spans="1:19" x14ac:dyDescent="0.3">
      <c r="C20" s="40"/>
      <c r="D20" s="40"/>
      <c r="E20" s="41"/>
      <c r="F20" s="42"/>
      <c r="G20" s="40"/>
      <c r="H20" s="40"/>
      <c r="I20" s="41"/>
    </row>
  </sheetData>
  <mergeCells count="4">
    <mergeCell ref="A3:L3"/>
    <mergeCell ref="A2:L2"/>
    <mergeCell ref="A1:L1"/>
    <mergeCell ref="A5:A7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sqref="A1:L1"/>
    </sheetView>
  </sheetViews>
  <sheetFormatPr defaultRowHeight="15" x14ac:dyDescent="0.3"/>
  <cols>
    <col min="1" max="1" width="56.42578125" style="257" customWidth="1"/>
    <col min="2" max="2" width="1.42578125" style="257" customWidth="1"/>
    <col min="3" max="5" width="14.28515625" style="258" customWidth="1"/>
    <col min="6" max="6" width="1.5703125" style="259" customWidth="1"/>
    <col min="7" max="9" width="14.28515625" style="258" customWidth="1"/>
    <col min="10" max="10" width="1.5703125" style="248" customWidth="1"/>
    <col min="11" max="11" width="21.42578125" style="248" customWidth="1"/>
    <col min="12" max="12" width="20.85546875" style="248" customWidth="1"/>
    <col min="13" max="239" width="9.140625" style="257"/>
    <col min="240" max="240" width="53.42578125" style="257" customWidth="1"/>
    <col min="241" max="241" width="1.42578125" style="257" customWidth="1"/>
    <col min="242" max="244" width="14.28515625" style="257" customWidth="1"/>
    <col min="245" max="245" width="1.5703125" style="257" customWidth="1"/>
    <col min="246" max="248" width="14.28515625" style="257" customWidth="1"/>
    <col min="249" max="249" width="1.5703125" style="257" customWidth="1"/>
    <col min="250" max="250" width="15.7109375" style="257" bestFit="1" customWidth="1"/>
    <col min="251" max="251" width="19.85546875" style="257" bestFit="1" customWidth="1"/>
    <col min="252" max="495" width="9.140625" style="257"/>
    <col min="496" max="496" width="53.42578125" style="257" customWidth="1"/>
    <col min="497" max="497" width="1.42578125" style="257" customWidth="1"/>
    <col min="498" max="500" width="14.28515625" style="257" customWidth="1"/>
    <col min="501" max="501" width="1.5703125" style="257" customWidth="1"/>
    <col min="502" max="504" width="14.28515625" style="257" customWidth="1"/>
    <col min="505" max="505" width="1.5703125" style="257" customWidth="1"/>
    <col min="506" max="506" width="15.7109375" style="257" bestFit="1" customWidth="1"/>
    <col min="507" max="507" width="19.85546875" style="257" bestFit="1" customWidth="1"/>
    <col min="508" max="751" width="9.140625" style="257"/>
    <col min="752" max="752" width="53.42578125" style="257" customWidth="1"/>
    <col min="753" max="753" width="1.42578125" style="257" customWidth="1"/>
    <col min="754" max="756" width="14.28515625" style="257" customWidth="1"/>
    <col min="757" max="757" width="1.5703125" style="257" customWidth="1"/>
    <col min="758" max="760" width="14.28515625" style="257" customWidth="1"/>
    <col min="761" max="761" width="1.5703125" style="257" customWidth="1"/>
    <col min="762" max="762" width="15.7109375" style="257" bestFit="1" customWidth="1"/>
    <col min="763" max="763" width="19.85546875" style="257" bestFit="1" customWidth="1"/>
    <col min="764" max="1007" width="9.140625" style="257"/>
    <col min="1008" max="1008" width="53.42578125" style="257" customWidth="1"/>
    <col min="1009" max="1009" width="1.42578125" style="257" customWidth="1"/>
    <col min="1010" max="1012" width="14.28515625" style="257" customWidth="1"/>
    <col min="1013" max="1013" width="1.5703125" style="257" customWidth="1"/>
    <col min="1014" max="1016" width="14.28515625" style="257" customWidth="1"/>
    <col min="1017" max="1017" width="1.5703125" style="257" customWidth="1"/>
    <col min="1018" max="1018" width="15.7109375" style="257" bestFit="1" customWidth="1"/>
    <col min="1019" max="1019" width="19.85546875" style="257" bestFit="1" customWidth="1"/>
    <col min="1020" max="1263" width="9.140625" style="257"/>
    <col min="1264" max="1264" width="53.42578125" style="257" customWidth="1"/>
    <col min="1265" max="1265" width="1.42578125" style="257" customWidth="1"/>
    <col min="1266" max="1268" width="14.28515625" style="257" customWidth="1"/>
    <col min="1269" max="1269" width="1.5703125" style="257" customWidth="1"/>
    <col min="1270" max="1272" width="14.28515625" style="257" customWidth="1"/>
    <col min="1273" max="1273" width="1.5703125" style="257" customWidth="1"/>
    <col min="1274" max="1274" width="15.7109375" style="257" bestFit="1" customWidth="1"/>
    <col min="1275" max="1275" width="19.85546875" style="257" bestFit="1" customWidth="1"/>
    <col min="1276" max="1519" width="9.140625" style="257"/>
    <col min="1520" max="1520" width="53.42578125" style="257" customWidth="1"/>
    <col min="1521" max="1521" width="1.42578125" style="257" customWidth="1"/>
    <col min="1522" max="1524" width="14.28515625" style="257" customWidth="1"/>
    <col min="1525" max="1525" width="1.5703125" style="257" customWidth="1"/>
    <col min="1526" max="1528" width="14.28515625" style="257" customWidth="1"/>
    <col min="1529" max="1529" width="1.5703125" style="257" customWidth="1"/>
    <col min="1530" max="1530" width="15.7109375" style="257" bestFit="1" customWidth="1"/>
    <col min="1531" max="1531" width="19.85546875" style="257" bestFit="1" customWidth="1"/>
    <col min="1532" max="1775" width="9.140625" style="257"/>
    <col min="1776" max="1776" width="53.42578125" style="257" customWidth="1"/>
    <col min="1777" max="1777" width="1.42578125" style="257" customWidth="1"/>
    <col min="1778" max="1780" width="14.28515625" style="257" customWidth="1"/>
    <col min="1781" max="1781" width="1.5703125" style="257" customWidth="1"/>
    <col min="1782" max="1784" width="14.28515625" style="257" customWidth="1"/>
    <col min="1785" max="1785" width="1.5703125" style="257" customWidth="1"/>
    <col min="1786" max="1786" width="15.7109375" style="257" bestFit="1" customWidth="1"/>
    <col min="1787" max="1787" width="19.85546875" style="257" bestFit="1" customWidth="1"/>
    <col min="1788" max="2031" width="9.140625" style="257"/>
    <col min="2032" max="2032" width="53.42578125" style="257" customWidth="1"/>
    <col min="2033" max="2033" width="1.42578125" style="257" customWidth="1"/>
    <col min="2034" max="2036" width="14.28515625" style="257" customWidth="1"/>
    <col min="2037" max="2037" width="1.5703125" style="257" customWidth="1"/>
    <col min="2038" max="2040" width="14.28515625" style="257" customWidth="1"/>
    <col min="2041" max="2041" width="1.5703125" style="257" customWidth="1"/>
    <col min="2042" max="2042" width="15.7109375" style="257" bestFit="1" customWidth="1"/>
    <col min="2043" max="2043" width="19.85546875" style="257" bestFit="1" customWidth="1"/>
    <col min="2044" max="2287" width="9.140625" style="257"/>
    <col min="2288" max="2288" width="53.42578125" style="257" customWidth="1"/>
    <col min="2289" max="2289" width="1.42578125" style="257" customWidth="1"/>
    <col min="2290" max="2292" width="14.28515625" style="257" customWidth="1"/>
    <col min="2293" max="2293" width="1.5703125" style="257" customWidth="1"/>
    <col min="2294" max="2296" width="14.28515625" style="257" customWidth="1"/>
    <col min="2297" max="2297" width="1.5703125" style="257" customWidth="1"/>
    <col min="2298" max="2298" width="15.7109375" style="257" bestFit="1" customWidth="1"/>
    <col min="2299" max="2299" width="19.85546875" style="257" bestFit="1" customWidth="1"/>
    <col min="2300" max="2543" width="9.140625" style="257"/>
    <col min="2544" max="2544" width="53.42578125" style="257" customWidth="1"/>
    <col min="2545" max="2545" width="1.42578125" style="257" customWidth="1"/>
    <col min="2546" max="2548" width="14.28515625" style="257" customWidth="1"/>
    <col min="2549" max="2549" width="1.5703125" style="257" customWidth="1"/>
    <col min="2550" max="2552" width="14.28515625" style="257" customWidth="1"/>
    <col min="2553" max="2553" width="1.5703125" style="257" customWidth="1"/>
    <col min="2554" max="2554" width="15.7109375" style="257" bestFit="1" customWidth="1"/>
    <col min="2555" max="2555" width="19.85546875" style="257" bestFit="1" customWidth="1"/>
    <col min="2556" max="2799" width="9.140625" style="257"/>
    <col min="2800" max="2800" width="53.42578125" style="257" customWidth="1"/>
    <col min="2801" max="2801" width="1.42578125" style="257" customWidth="1"/>
    <col min="2802" max="2804" width="14.28515625" style="257" customWidth="1"/>
    <col min="2805" max="2805" width="1.5703125" style="257" customWidth="1"/>
    <col min="2806" max="2808" width="14.28515625" style="257" customWidth="1"/>
    <col min="2809" max="2809" width="1.5703125" style="257" customWidth="1"/>
    <col min="2810" max="2810" width="15.7109375" style="257" bestFit="1" customWidth="1"/>
    <col min="2811" max="2811" width="19.85546875" style="257" bestFit="1" customWidth="1"/>
    <col min="2812" max="3055" width="9.140625" style="257"/>
    <col min="3056" max="3056" width="53.42578125" style="257" customWidth="1"/>
    <col min="3057" max="3057" width="1.42578125" style="257" customWidth="1"/>
    <col min="3058" max="3060" width="14.28515625" style="257" customWidth="1"/>
    <col min="3061" max="3061" width="1.5703125" style="257" customWidth="1"/>
    <col min="3062" max="3064" width="14.28515625" style="257" customWidth="1"/>
    <col min="3065" max="3065" width="1.5703125" style="257" customWidth="1"/>
    <col min="3066" max="3066" width="15.7109375" style="257" bestFit="1" customWidth="1"/>
    <col min="3067" max="3067" width="19.85546875" style="257" bestFit="1" customWidth="1"/>
    <col min="3068" max="3311" width="9.140625" style="257"/>
    <col min="3312" max="3312" width="53.42578125" style="257" customWidth="1"/>
    <col min="3313" max="3313" width="1.42578125" style="257" customWidth="1"/>
    <col min="3314" max="3316" width="14.28515625" style="257" customWidth="1"/>
    <col min="3317" max="3317" width="1.5703125" style="257" customWidth="1"/>
    <col min="3318" max="3320" width="14.28515625" style="257" customWidth="1"/>
    <col min="3321" max="3321" width="1.5703125" style="257" customWidth="1"/>
    <col min="3322" max="3322" width="15.7109375" style="257" bestFit="1" customWidth="1"/>
    <col min="3323" max="3323" width="19.85546875" style="257" bestFit="1" customWidth="1"/>
    <col min="3324" max="3567" width="9.140625" style="257"/>
    <col min="3568" max="3568" width="53.42578125" style="257" customWidth="1"/>
    <col min="3569" max="3569" width="1.42578125" style="257" customWidth="1"/>
    <col min="3570" max="3572" width="14.28515625" style="257" customWidth="1"/>
    <col min="3573" max="3573" width="1.5703125" style="257" customWidth="1"/>
    <col min="3574" max="3576" width="14.28515625" style="257" customWidth="1"/>
    <col min="3577" max="3577" width="1.5703125" style="257" customWidth="1"/>
    <col min="3578" max="3578" width="15.7109375" style="257" bestFit="1" customWidth="1"/>
    <col min="3579" max="3579" width="19.85546875" style="257" bestFit="1" customWidth="1"/>
    <col min="3580" max="3823" width="9.140625" style="257"/>
    <col min="3824" max="3824" width="53.42578125" style="257" customWidth="1"/>
    <col min="3825" max="3825" width="1.42578125" style="257" customWidth="1"/>
    <col min="3826" max="3828" width="14.28515625" style="257" customWidth="1"/>
    <col min="3829" max="3829" width="1.5703125" style="257" customWidth="1"/>
    <col min="3830" max="3832" width="14.28515625" style="257" customWidth="1"/>
    <col min="3833" max="3833" width="1.5703125" style="257" customWidth="1"/>
    <col min="3834" max="3834" width="15.7109375" style="257" bestFit="1" customWidth="1"/>
    <col min="3835" max="3835" width="19.85546875" style="257" bestFit="1" customWidth="1"/>
    <col min="3836" max="4079" width="9.140625" style="257"/>
    <col min="4080" max="4080" width="53.42578125" style="257" customWidth="1"/>
    <col min="4081" max="4081" width="1.42578125" style="257" customWidth="1"/>
    <col min="4082" max="4084" width="14.28515625" style="257" customWidth="1"/>
    <col min="4085" max="4085" width="1.5703125" style="257" customWidth="1"/>
    <col min="4086" max="4088" width="14.28515625" style="257" customWidth="1"/>
    <col min="4089" max="4089" width="1.5703125" style="257" customWidth="1"/>
    <col min="4090" max="4090" width="15.7109375" style="257" bestFit="1" customWidth="1"/>
    <col min="4091" max="4091" width="19.85546875" style="257" bestFit="1" customWidth="1"/>
    <col min="4092" max="4335" width="9.140625" style="257"/>
    <col min="4336" max="4336" width="53.42578125" style="257" customWidth="1"/>
    <col min="4337" max="4337" width="1.42578125" style="257" customWidth="1"/>
    <col min="4338" max="4340" width="14.28515625" style="257" customWidth="1"/>
    <col min="4341" max="4341" width="1.5703125" style="257" customWidth="1"/>
    <col min="4342" max="4344" width="14.28515625" style="257" customWidth="1"/>
    <col min="4345" max="4345" width="1.5703125" style="257" customWidth="1"/>
    <col min="4346" max="4346" width="15.7109375" style="257" bestFit="1" customWidth="1"/>
    <col min="4347" max="4347" width="19.85546875" style="257" bestFit="1" customWidth="1"/>
    <col min="4348" max="4591" width="9.140625" style="257"/>
    <col min="4592" max="4592" width="53.42578125" style="257" customWidth="1"/>
    <col min="4593" max="4593" width="1.42578125" style="257" customWidth="1"/>
    <col min="4594" max="4596" width="14.28515625" style="257" customWidth="1"/>
    <col min="4597" max="4597" width="1.5703125" style="257" customWidth="1"/>
    <col min="4598" max="4600" width="14.28515625" style="257" customWidth="1"/>
    <col min="4601" max="4601" width="1.5703125" style="257" customWidth="1"/>
    <col min="4602" max="4602" width="15.7109375" style="257" bestFit="1" customWidth="1"/>
    <col min="4603" max="4603" width="19.85546875" style="257" bestFit="1" customWidth="1"/>
    <col min="4604" max="4847" width="9.140625" style="257"/>
    <col min="4848" max="4848" width="53.42578125" style="257" customWidth="1"/>
    <col min="4849" max="4849" width="1.42578125" style="257" customWidth="1"/>
    <col min="4850" max="4852" width="14.28515625" style="257" customWidth="1"/>
    <col min="4853" max="4853" width="1.5703125" style="257" customWidth="1"/>
    <col min="4854" max="4856" width="14.28515625" style="257" customWidth="1"/>
    <col min="4857" max="4857" width="1.5703125" style="257" customWidth="1"/>
    <col min="4858" max="4858" width="15.7109375" style="257" bestFit="1" customWidth="1"/>
    <col min="4859" max="4859" width="19.85546875" style="257" bestFit="1" customWidth="1"/>
    <col min="4860" max="5103" width="9.140625" style="257"/>
    <col min="5104" max="5104" width="53.42578125" style="257" customWidth="1"/>
    <col min="5105" max="5105" width="1.42578125" style="257" customWidth="1"/>
    <col min="5106" max="5108" width="14.28515625" style="257" customWidth="1"/>
    <col min="5109" max="5109" width="1.5703125" style="257" customWidth="1"/>
    <col min="5110" max="5112" width="14.28515625" style="257" customWidth="1"/>
    <col min="5113" max="5113" width="1.5703125" style="257" customWidth="1"/>
    <col min="5114" max="5114" width="15.7109375" style="257" bestFit="1" customWidth="1"/>
    <col min="5115" max="5115" width="19.85546875" style="257" bestFit="1" customWidth="1"/>
    <col min="5116" max="5359" width="9.140625" style="257"/>
    <col min="5360" max="5360" width="53.42578125" style="257" customWidth="1"/>
    <col min="5361" max="5361" width="1.42578125" style="257" customWidth="1"/>
    <col min="5362" max="5364" width="14.28515625" style="257" customWidth="1"/>
    <col min="5365" max="5365" width="1.5703125" style="257" customWidth="1"/>
    <col min="5366" max="5368" width="14.28515625" style="257" customWidth="1"/>
    <col min="5369" max="5369" width="1.5703125" style="257" customWidth="1"/>
    <col min="5370" max="5370" width="15.7109375" style="257" bestFit="1" customWidth="1"/>
    <col min="5371" max="5371" width="19.85546875" style="257" bestFit="1" customWidth="1"/>
    <col min="5372" max="5615" width="9.140625" style="257"/>
    <col min="5616" max="5616" width="53.42578125" style="257" customWidth="1"/>
    <col min="5617" max="5617" width="1.42578125" style="257" customWidth="1"/>
    <col min="5618" max="5620" width="14.28515625" style="257" customWidth="1"/>
    <col min="5621" max="5621" width="1.5703125" style="257" customWidth="1"/>
    <col min="5622" max="5624" width="14.28515625" style="257" customWidth="1"/>
    <col min="5625" max="5625" width="1.5703125" style="257" customWidth="1"/>
    <col min="5626" max="5626" width="15.7109375" style="257" bestFit="1" customWidth="1"/>
    <col min="5627" max="5627" width="19.85546875" style="257" bestFit="1" customWidth="1"/>
    <col min="5628" max="5871" width="9.140625" style="257"/>
    <col min="5872" max="5872" width="53.42578125" style="257" customWidth="1"/>
    <col min="5873" max="5873" width="1.42578125" style="257" customWidth="1"/>
    <col min="5874" max="5876" width="14.28515625" style="257" customWidth="1"/>
    <col min="5877" max="5877" width="1.5703125" style="257" customWidth="1"/>
    <col min="5878" max="5880" width="14.28515625" style="257" customWidth="1"/>
    <col min="5881" max="5881" width="1.5703125" style="257" customWidth="1"/>
    <col min="5882" max="5882" width="15.7109375" style="257" bestFit="1" customWidth="1"/>
    <col min="5883" max="5883" width="19.85546875" style="257" bestFit="1" customWidth="1"/>
    <col min="5884" max="6127" width="9.140625" style="257"/>
    <col min="6128" max="6128" width="53.42578125" style="257" customWidth="1"/>
    <col min="6129" max="6129" width="1.42578125" style="257" customWidth="1"/>
    <col min="6130" max="6132" width="14.28515625" style="257" customWidth="1"/>
    <col min="6133" max="6133" width="1.5703125" style="257" customWidth="1"/>
    <col min="6134" max="6136" width="14.28515625" style="257" customWidth="1"/>
    <col min="6137" max="6137" width="1.5703125" style="257" customWidth="1"/>
    <col min="6138" max="6138" width="15.7109375" style="257" bestFit="1" customWidth="1"/>
    <col min="6139" max="6139" width="19.85546875" style="257" bestFit="1" customWidth="1"/>
    <col min="6140" max="6383" width="9.140625" style="257"/>
    <col min="6384" max="6384" width="53.42578125" style="257" customWidth="1"/>
    <col min="6385" max="6385" width="1.42578125" style="257" customWidth="1"/>
    <col min="6386" max="6388" width="14.28515625" style="257" customWidth="1"/>
    <col min="6389" max="6389" width="1.5703125" style="257" customWidth="1"/>
    <col min="6390" max="6392" width="14.28515625" style="257" customWidth="1"/>
    <col min="6393" max="6393" width="1.5703125" style="257" customWidth="1"/>
    <col min="6394" max="6394" width="15.7109375" style="257" bestFit="1" customWidth="1"/>
    <col min="6395" max="6395" width="19.85546875" style="257" bestFit="1" customWidth="1"/>
    <col min="6396" max="6639" width="9.140625" style="257"/>
    <col min="6640" max="6640" width="53.42578125" style="257" customWidth="1"/>
    <col min="6641" max="6641" width="1.42578125" style="257" customWidth="1"/>
    <col min="6642" max="6644" width="14.28515625" style="257" customWidth="1"/>
    <col min="6645" max="6645" width="1.5703125" style="257" customWidth="1"/>
    <col min="6646" max="6648" width="14.28515625" style="257" customWidth="1"/>
    <col min="6649" max="6649" width="1.5703125" style="257" customWidth="1"/>
    <col min="6650" max="6650" width="15.7109375" style="257" bestFit="1" customWidth="1"/>
    <col min="6651" max="6651" width="19.85546875" style="257" bestFit="1" customWidth="1"/>
    <col min="6652" max="6895" width="9.140625" style="257"/>
    <col min="6896" max="6896" width="53.42578125" style="257" customWidth="1"/>
    <col min="6897" max="6897" width="1.42578125" style="257" customWidth="1"/>
    <col min="6898" max="6900" width="14.28515625" style="257" customWidth="1"/>
    <col min="6901" max="6901" width="1.5703125" style="257" customWidth="1"/>
    <col min="6902" max="6904" width="14.28515625" style="257" customWidth="1"/>
    <col min="6905" max="6905" width="1.5703125" style="257" customWidth="1"/>
    <col min="6906" max="6906" width="15.7109375" style="257" bestFit="1" customWidth="1"/>
    <col min="6907" max="6907" width="19.85546875" style="257" bestFit="1" customWidth="1"/>
    <col min="6908" max="7151" width="9.140625" style="257"/>
    <col min="7152" max="7152" width="53.42578125" style="257" customWidth="1"/>
    <col min="7153" max="7153" width="1.42578125" style="257" customWidth="1"/>
    <col min="7154" max="7156" width="14.28515625" style="257" customWidth="1"/>
    <col min="7157" max="7157" width="1.5703125" style="257" customWidth="1"/>
    <col min="7158" max="7160" width="14.28515625" style="257" customWidth="1"/>
    <col min="7161" max="7161" width="1.5703125" style="257" customWidth="1"/>
    <col min="7162" max="7162" width="15.7109375" style="257" bestFit="1" customWidth="1"/>
    <col min="7163" max="7163" width="19.85546875" style="257" bestFit="1" customWidth="1"/>
    <col min="7164" max="7407" width="9.140625" style="257"/>
    <col min="7408" max="7408" width="53.42578125" style="257" customWidth="1"/>
    <col min="7409" max="7409" width="1.42578125" style="257" customWidth="1"/>
    <col min="7410" max="7412" width="14.28515625" style="257" customWidth="1"/>
    <col min="7413" max="7413" width="1.5703125" style="257" customWidth="1"/>
    <col min="7414" max="7416" width="14.28515625" style="257" customWidth="1"/>
    <col min="7417" max="7417" width="1.5703125" style="257" customWidth="1"/>
    <col min="7418" max="7418" width="15.7109375" style="257" bestFit="1" customWidth="1"/>
    <col min="7419" max="7419" width="19.85546875" style="257" bestFit="1" customWidth="1"/>
    <col min="7420" max="7663" width="9.140625" style="257"/>
    <col min="7664" max="7664" width="53.42578125" style="257" customWidth="1"/>
    <col min="7665" max="7665" width="1.42578125" style="257" customWidth="1"/>
    <col min="7666" max="7668" width="14.28515625" style="257" customWidth="1"/>
    <col min="7669" max="7669" width="1.5703125" style="257" customWidth="1"/>
    <col min="7670" max="7672" width="14.28515625" style="257" customWidth="1"/>
    <col min="7673" max="7673" width="1.5703125" style="257" customWidth="1"/>
    <col min="7674" max="7674" width="15.7109375" style="257" bestFit="1" customWidth="1"/>
    <col min="7675" max="7675" width="19.85546875" style="257" bestFit="1" customWidth="1"/>
    <col min="7676" max="7919" width="9.140625" style="257"/>
    <col min="7920" max="7920" width="53.42578125" style="257" customWidth="1"/>
    <col min="7921" max="7921" width="1.42578125" style="257" customWidth="1"/>
    <col min="7922" max="7924" width="14.28515625" style="257" customWidth="1"/>
    <col min="7925" max="7925" width="1.5703125" style="257" customWidth="1"/>
    <col min="7926" max="7928" width="14.28515625" style="257" customWidth="1"/>
    <col min="7929" max="7929" width="1.5703125" style="257" customWidth="1"/>
    <col min="7930" max="7930" width="15.7109375" style="257" bestFit="1" customWidth="1"/>
    <col min="7931" max="7931" width="19.85546875" style="257" bestFit="1" customWidth="1"/>
    <col min="7932" max="8175" width="9.140625" style="257"/>
    <col min="8176" max="8176" width="53.42578125" style="257" customWidth="1"/>
    <col min="8177" max="8177" width="1.42578125" style="257" customWidth="1"/>
    <col min="8178" max="8180" width="14.28515625" style="257" customWidth="1"/>
    <col min="8181" max="8181" width="1.5703125" style="257" customWidth="1"/>
    <col min="8182" max="8184" width="14.28515625" style="257" customWidth="1"/>
    <col min="8185" max="8185" width="1.5703125" style="257" customWidth="1"/>
    <col min="8186" max="8186" width="15.7109375" style="257" bestFit="1" customWidth="1"/>
    <col min="8187" max="8187" width="19.85546875" style="257" bestFit="1" customWidth="1"/>
    <col min="8188" max="8431" width="9.140625" style="257"/>
    <col min="8432" max="8432" width="53.42578125" style="257" customWidth="1"/>
    <col min="8433" max="8433" width="1.42578125" style="257" customWidth="1"/>
    <col min="8434" max="8436" width="14.28515625" style="257" customWidth="1"/>
    <col min="8437" max="8437" width="1.5703125" style="257" customWidth="1"/>
    <col min="8438" max="8440" width="14.28515625" style="257" customWidth="1"/>
    <col min="8441" max="8441" width="1.5703125" style="257" customWidth="1"/>
    <col min="8442" max="8442" width="15.7109375" style="257" bestFit="1" customWidth="1"/>
    <col min="8443" max="8443" width="19.85546875" style="257" bestFit="1" customWidth="1"/>
    <col min="8444" max="8687" width="9.140625" style="257"/>
    <col min="8688" max="8688" width="53.42578125" style="257" customWidth="1"/>
    <col min="8689" max="8689" width="1.42578125" style="257" customWidth="1"/>
    <col min="8690" max="8692" width="14.28515625" style="257" customWidth="1"/>
    <col min="8693" max="8693" width="1.5703125" style="257" customWidth="1"/>
    <col min="8694" max="8696" width="14.28515625" style="257" customWidth="1"/>
    <col min="8697" max="8697" width="1.5703125" style="257" customWidth="1"/>
    <col min="8698" max="8698" width="15.7109375" style="257" bestFit="1" customWidth="1"/>
    <col min="8699" max="8699" width="19.85546875" style="257" bestFit="1" customWidth="1"/>
    <col min="8700" max="8943" width="9.140625" style="257"/>
    <col min="8944" max="8944" width="53.42578125" style="257" customWidth="1"/>
    <col min="8945" max="8945" width="1.42578125" style="257" customWidth="1"/>
    <col min="8946" max="8948" width="14.28515625" style="257" customWidth="1"/>
    <col min="8949" max="8949" width="1.5703125" style="257" customWidth="1"/>
    <col min="8950" max="8952" width="14.28515625" style="257" customWidth="1"/>
    <col min="8953" max="8953" width="1.5703125" style="257" customWidth="1"/>
    <col min="8954" max="8954" width="15.7109375" style="257" bestFit="1" customWidth="1"/>
    <col min="8955" max="8955" width="19.85546875" style="257" bestFit="1" customWidth="1"/>
    <col min="8956" max="9199" width="9.140625" style="257"/>
    <col min="9200" max="9200" width="53.42578125" style="257" customWidth="1"/>
    <col min="9201" max="9201" width="1.42578125" style="257" customWidth="1"/>
    <col min="9202" max="9204" width="14.28515625" style="257" customWidth="1"/>
    <col min="9205" max="9205" width="1.5703125" style="257" customWidth="1"/>
    <col min="9206" max="9208" width="14.28515625" style="257" customWidth="1"/>
    <col min="9209" max="9209" width="1.5703125" style="257" customWidth="1"/>
    <col min="9210" max="9210" width="15.7109375" style="257" bestFit="1" customWidth="1"/>
    <col min="9211" max="9211" width="19.85546875" style="257" bestFit="1" customWidth="1"/>
    <col min="9212" max="9455" width="9.140625" style="257"/>
    <col min="9456" max="9456" width="53.42578125" style="257" customWidth="1"/>
    <col min="9457" max="9457" width="1.42578125" style="257" customWidth="1"/>
    <col min="9458" max="9460" width="14.28515625" style="257" customWidth="1"/>
    <col min="9461" max="9461" width="1.5703125" style="257" customWidth="1"/>
    <col min="9462" max="9464" width="14.28515625" style="257" customWidth="1"/>
    <col min="9465" max="9465" width="1.5703125" style="257" customWidth="1"/>
    <col min="9466" max="9466" width="15.7109375" style="257" bestFit="1" customWidth="1"/>
    <col min="9467" max="9467" width="19.85546875" style="257" bestFit="1" customWidth="1"/>
    <col min="9468" max="9711" width="9.140625" style="257"/>
    <col min="9712" max="9712" width="53.42578125" style="257" customWidth="1"/>
    <col min="9713" max="9713" width="1.42578125" style="257" customWidth="1"/>
    <col min="9714" max="9716" width="14.28515625" style="257" customWidth="1"/>
    <col min="9717" max="9717" width="1.5703125" style="257" customWidth="1"/>
    <col min="9718" max="9720" width="14.28515625" style="257" customWidth="1"/>
    <col min="9721" max="9721" width="1.5703125" style="257" customWidth="1"/>
    <col min="9722" max="9722" width="15.7109375" style="257" bestFit="1" customWidth="1"/>
    <col min="9723" max="9723" width="19.85546875" style="257" bestFit="1" customWidth="1"/>
    <col min="9724" max="9967" width="9.140625" style="257"/>
    <col min="9968" max="9968" width="53.42578125" style="257" customWidth="1"/>
    <col min="9969" max="9969" width="1.42578125" style="257" customWidth="1"/>
    <col min="9970" max="9972" width="14.28515625" style="257" customWidth="1"/>
    <col min="9973" max="9973" width="1.5703125" style="257" customWidth="1"/>
    <col min="9974" max="9976" width="14.28515625" style="257" customWidth="1"/>
    <col min="9977" max="9977" width="1.5703125" style="257" customWidth="1"/>
    <col min="9978" max="9978" width="15.7109375" style="257" bestFit="1" customWidth="1"/>
    <col min="9979" max="9979" width="19.85546875" style="257" bestFit="1" customWidth="1"/>
    <col min="9980" max="10223" width="9.140625" style="257"/>
    <col min="10224" max="10224" width="53.42578125" style="257" customWidth="1"/>
    <col min="10225" max="10225" width="1.42578125" style="257" customWidth="1"/>
    <col min="10226" max="10228" width="14.28515625" style="257" customWidth="1"/>
    <col min="10229" max="10229" width="1.5703125" style="257" customWidth="1"/>
    <col min="10230" max="10232" width="14.28515625" style="257" customWidth="1"/>
    <col min="10233" max="10233" width="1.5703125" style="257" customWidth="1"/>
    <col min="10234" max="10234" width="15.7109375" style="257" bestFit="1" customWidth="1"/>
    <col min="10235" max="10235" width="19.85546875" style="257" bestFit="1" customWidth="1"/>
    <col min="10236" max="10479" width="9.140625" style="257"/>
    <col min="10480" max="10480" width="53.42578125" style="257" customWidth="1"/>
    <col min="10481" max="10481" width="1.42578125" style="257" customWidth="1"/>
    <col min="10482" max="10484" width="14.28515625" style="257" customWidth="1"/>
    <col min="10485" max="10485" width="1.5703125" style="257" customWidth="1"/>
    <col min="10486" max="10488" width="14.28515625" style="257" customWidth="1"/>
    <col min="10489" max="10489" width="1.5703125" style="257" customWidth="1"/>
    <col min="10490" max="10490" width="15.7109375" style="257" bestFit="1" customWidth="1"/>
    <col min="10491" max="10491" width="19.85546875" style="257" bestFit="1" customWidth="1"/>
    <col min="10492" max="10735" width="9.140625" style="257"/>
    <col min="10736" max="10736" width="53.42578125" style="257" customWidth="1"/>
    <col min="10737" max="10737" width="1.42578125" style="257" customWidth="1"/>
    <col min="10738" max="10740" width="14.28515625" style="257" customWidth="1"/>
    <col min="10741" max="10741" width="1.5703125" style="257" customWidth="1"/>
    <col min="10742" max="10744" width="14.28515625" style="257" customWidth="1"/>
    <col min="10745" max="10745" width="1.5703125" style="257" customWidth="1"/>
    <col min="10746" max="10746" width="15.7109375" style="257" bestFit="1" customWidth="1"/>
    <col min="10747" max="10747" width="19.85546875" style="257" bestFit="1" customWidth="1"/>
    <col min="10748" max="10991" width="9.140625" style="257"/>
    <col min="10992" max="10992" width="53.42578125" style="257" customWidth="1"/>
    <col min="10993" max="10993" width="1.42578125" style="257" customWidth="1"/>
    <col min="10994" max="10996" width="14.28515625" style="257" customWidth="1"/>
    <col min="10997" max="10997" width="1.5703125" style="257" customWidth="1"/>
    <col min="10998" max="11000" width="14.28515625" style="257" customWidth="1"/>
    <col min="11001" max="11001" width="1.5703125" style="257" customWidth="1"/>
    <col min="11002" max="11002" width="15.7109375" style="257" bestFit="1" customWidth="1"/>
    <col min="11003" max="11003" width="19.85546875" style="257" bestFit="1" customWidth="1"/>
    <col min="11004" max="11247" width="9.140625" style="257"/>
    <col min="11248" max="11248" width="53.42578125" style="257" customWidth="1"/>
    <col min="11249" max="11249" width="1.42578125" style="257" customWidth="1"/>
    <col min="11250" max="11252" width="14.28515625" style="257" customWidth="1"/>
    <col min="11253" max="11253" width="1.5703125" style="257" customWidth="1"/>
    <col min="11254" max="11256" width="14.28515625" style="257" customWidth="1"/>
    <col min="11257" max="11257" width="1.5703125" style="257" customWidth="1"/>
    <col min="11258" max="11258" width="15.7109375" style="257" bestFit="1" customWidth="1"/>
    <col min="11259" max="11259" width="19.85546875" style="257" bestFit="1" customWidth="1"/>
    <col min="11260" max="11503" width="9.140625" style="257"/>
    <col min="11504" max="11504" width="53.42578125" style="257" customWidth="1"/>
    <col min="11505" max="11505" width="1.42578125" style="257" customWidth="1"/>
    <col min="11506" max="11508" width="14.28515625" style="257" customWidth="1"/>
    <col min="11509" max="11509" width="1.5703125" style="257" customWidth="1"/>
    <col min="11510" max="11512" width="14.28515625" style="257" customWidth="1"/>
    <col min="11513" max="11513" width="1.5703125" style="257" customWidth="1"/>
    <col min="11514" max="11514" width="15.7109375" style="257" bestFit="1" customWidth="1"/>
    <col min="11515" max="11515" width="19.85546875" style="257" bestFit="1" customWidth="1"/>
    <col min="11516" max="11759" width="9.140625" style="257"/>
    <col min="11760" max="11760" width="53.42578125" style="257" customWidth="1"/>
    <col min="11761" max="11761" width="1.42578125" style="257" customWidth="1"/>
    <col min="11762" max="11764" width="14.28515625" style="257" customWidth="1"/>
    <col min="11765" max="11765" width="1.5703125" style="257" customWidth="1"/>
    <col min="11766" max="11768" width="14.28515625" style="257" customWidth="1"/>
    <col min="11769" max="11769" width="1.5703125" style="257" customWidth="1"/>
    <col min="11770" max="11770" width="15.7109375" style="257" bestFit="1" customWidth="1"/>
    <col min="11771" max="11771" width="19.85546875" style="257" bestFit="1" customWidth="1"/>
    <col min="11772" max="12015" width="9.140625" style="257"/>
    <col min="12016" max="12016" width="53.42578125" style="257" customWidth="1"/>
    <col min="12017" max="12017" width="1.42578125" style="257" customWidth="1"/>
    <col min="12018" max="12020" width="14.28515625" style="257" customWidth="1"/>
    <col min="12021" max="12021" width="1.5703125" style="257" customWidth="1"/>
    <col min="12022" max="12024" width="14.28515625" style="257" customWidth="1"/>
    <col min="12025" max="12025" width="1.5703125" style="257" customWidth="1"/>
    <col min="12026" max="12026" width="15.7109375" style="257" bestFit="1" customWidth="1"/>
    <col min="12027" max="12027" width="19.85546875" style="257" bestFit="1" customWidth="1"/>
    <col min="12028" max="12271" width="9.140625" style="257"/>
    <col min="12272" max="12272" width="53.42578125" style="257" customWidth="1"/>
    <col min="12273" max="12273" width="1.42578125" style="257" customWidth="1"/>
    <col min="12274" max="12276" width="14.28515625" style="257" customWidth="1"/>
    <col min="12277" max="12277" width="1.5703125" style="257" customWidth="1"/>
    <col min="12278" max="12280" width="14.28515625" style="257" customWidth="1"/>
    <col min="12281" max="12281" width="1.5703125" style="257" customWidth="1"/>
    <col min="12282" max="12282" width="15.7109375" style="257" bestFit="1" customWidth="1"/>
    <col min="12283" max="12283" width="19.85546875" style="257" bestFit="1" customWidth="1"/>
    <col min="12284" max="12527" width="9.140625" style="257"/>
    <col min="12528" max="12528" width="53.42578125" style="257" customWidth="1"/>
    <col min="12529" max="12529" width="1.42578125" style="257" customWidth="1"/>
    <col min="12530" max="12532" width="14.28515625" style="257" customWidth="1"/>
    <col min="12533" max="12533" width="1.5703125" style="257" customWidth="1"/>
    <col min="12534" max="12536" width="14.28515625" style="257" customWidth="1"/>
    <col min="12537" max="12537" width="1.5703125" style="257" customWidth="1"/>
    <col min="12538" max="12538" width="15.7109375" style="257" bestFit="1" customWidth="1"/>
    <col min="12539" max="12539" width="19.85546875" style="257" bestFit="1" customWidth="1"/>
    <col min="12540" max="12783" width="9.140625" style="257"/>
    <col min="12784" max="12784" width="53.42578125" style="257" customWidth="1"/>
    <col min="12785" max="12785" width="1.42578125" style="257" customWidth="1"/>
    <col min="12786" max="12788" width="14.28515625" style="257" customWidth="1"/>
    <col min="12789" max="12789" width="1.5703125" style="257" customWidth="1"/>
    <col min="12790" max="12792" width="14.28515625" style="257" customWidth="1"/>
    <col min="12793" max="12793" width="1.5703125" style="257" customWidth="1"/>
    <col min="12794" max="12794" width="15.7109375" style="257" bestFit="1" customWidth="1"/>
    <col min="12795" max="12795" width="19.85546875" style="257" bestFit="1" customWidth="1"/>
    <col min="12796" max="13039" width="9.140625" style="257"/>
    <col min="13040" max="13040" width="53.42578125" style="257" customWidth="1"/>
    <col min="13041" max="13041" width="1.42578125" style="257" customWidth="1"/>
    <col min="13042" max="13044" width="14.28515625" style="257" customWidth="1"/>
    <col min="13045" max="13045" width="1.5703125" style="257" customWidth="1"/>
    <col min="13046" max="13048" width="14.28515625" style="257" customWidth="1"/>
    <col min="13049" max="13049" width="1.5703125" style="257" customWidth="1"/>
    <col min="13050" max="13050" width="15.7109375" style="257" bestFit="1" customWidth="1"/>
    <col min="13051" max="13051" width="19.85546875" style="257" bestFit="1" customWidth="1"/>
    <col min="13052" max="13295" width="9.140625" style="257"/>
    <col min="13296" max="13296" width="53.42578125" style="257" customWidth="1"/>
    <col min="13297" max="13297" width="1.42578125" style="257" customWidth="1"/>
    <col min="13298" max="13300" width="14.28515625" style="257" customWidth="1"/>
    <col min="13301" max="13301" width="1.5703125" style="257" customWidth="1"/>
    <col min="13302" max="13304" width="14.28515625" style="257" customWidth="1"/>
    <col min="13305" max="13305" width="1.5703125" style="257" customWidth="1"/>
    <col min="13306" max="13306" width="15.7109375" style="257" bestFit="1" customWidth="1"/>
    <col min="13307" max="13307" width="19.85546875" style="257" bestFit="1" customWidth="1"/>
    <col min="13308" max="13551" width="9.140625" style="257"/>
    <col min="13552" max="13552" width="53.42578125" style="257" customWidth="1"/>
    <col min="13553" max="13553" width="1.42578125" style="257" customWidth="1"/>
    <col min="13554" max="13556" width="14.28515625" style="257" customWidth="1"/>
    <col min="13557" max="13557" width="1.5703125" style="257" customWidth="1"/>
    <col min="13558" max="13560" width="14.28515625" style="257" customWidth="1"/>
    <col min="13561" max="13561" width="1.5703125" style="257" customWidth="1"/>
    <col min="13562" max="13562" width="15.7109375" style="257" bestFit="1" customWidth="1"/>
    <col min="13563" max="13563" width="19.85546875" style="257" bestFit="1" customWidth="1"/>
    <col min="13564" max="13807" width="9.140625" style="257"/>
    <col min="13808" max="13808" width="53.42578125" style="257" customWidth="1"/>
    <col min="13809" max="13809" width="1.42578125" style="257" customWidth="1"/>
    <col min="13810" max="13812" width="14.28515625" style="257" customWidth="1"/>
    <col min="13813" max="13813" width="1.5703125" style="257" customWidth="1"/>
    <col min="13814" max="13816" width="14.28515625" style="257" customWidth="1"/>
    <col min="13817" max="13817" width="1.5703125" style="257" customWidth="1"/>
    <col min="13818" max="13818" width="15.7109375" style="257" bestFit="1" customWidth="1"/>
    <col min="13819" max="13819" width="19.85546875" style="257" bestFit="1" customWidth="1"/>
    <col min="13820" max="14063" width="9.140625" style="257"/>
    <col min="14064" max="14064" width="53.42578125" style="257" customWidth="1"/>
    <col min="14065" max="14065" width="1.42578125" style="257" customWidth="1"/>
    <col min="14066" max="14068" width="14.28515625" style="257" customWidth="1"/>
    <col min="14069" max="14069" width="1.5703125" style="257" customWidth="1"/>
    <col min="14070" max="14072" width="14.28515625" style="257" customWidth="1"/>
    <col min="14073" max="14073" width="1.5703125" style="257" customWidth="1"/>
    <col min="14074" max="14074" width="15.7109375" style="257" bestFit="1" customWidth="1"/>
    <col min="14075" max="14075" width="19.85546875" style="257" bestFit="1" customWidth="1"/>
    <col min="14076" max="14319" width="9.140625" style="257"/>
    <col min="14320" max="14320" width="53.42578125" style="257" customWidth="1"/>
    <col min="14321" max="14321" width="1.42578125" style="257" customWidth="1"/>
    <col min="14322" max="14324" width="14.28515625" style="257" customWidth="1"/>
    <col min="14325" max="14325" width="1.5703125" style="257" customWidth="1"/>
    <col min="14326" max="14328" width="14.28515625" style="257" customWidth="1"/>
    <col min="14329" max="14329" width="1.5703125" style="257" customWidth="1"/>
    <col min="14330" max="14330" width="15.7109375" style="257" bestFit="1" customWidth="1"/>
    <col min="14331" max="14331" width="19.85546875" style="257" bestFit="1" customWidth="1"/>
    <col min="14332" max="14575" width="9.140625" style="257"/>
    <col min="14576" max="14576" width="53.42578125" style="257" customWidth="1"/>
    <col min="14577" max="14577" width="1.42578125" style="257" customWidth="1"/>
    <col min="14578" max="14580" width="14.28515625" style="257" customWidth="1"/>
    <col min="14581" max="14581" width="1.5703125" style="257" customWidth="1"/>
    <col min="14582" max="14584" width="14.28515625" style="257" customWidth="1"/>
    <col min="14585" max="14585" width="1.5703125" style="257" customWidth="1"/>
    <col min="14586" max="14586" width="15.7109375" style="257" bestFit="1" customWidth="1"/>
    <col min="14587" max="14587" width="19.85546875" style="257" bestFit="1" customWidth="1"/>
    <col min="14588" max="14831" width="9.140625" style="257"/>
    <col min="14832" max="14832" width="53.42578125" style="257" customWidth="1"/>
    <col min="14833" max="14833" width="1.42578125" style="257" customWidth="1"/>
    <col min="14834" max="14836" width="14.28515625" style="257" customWidth="1"/>
    <col min="14837" max="14837" width="1.5703125" style="257" customWidth="1"/>
    <col min="14838" max="14840" width="14.28515625" style="257" customWidth="1"/>
    <col min="14841" max="14841" width="1.5703125" style="257" customWidth="1"/>
    <col min="14842" max="14842" width="15.7109375" style="257" bestFit="1" customWidth="1"/>
    <col min="14843" max="14843" width="19.85546875" style="257" bestFit="1" customWidth="1"/>
    <col min="14844" max="15087" width="9.140625" style="257"/>
    <col min="15088" max="15088" width="53.42578125" style="257" customWidth="1"/>
    <col min="15089" max="15089" width="1.42578125" style="257" customWidth="1"/>
    <col min="15090" max="15092" width="14.28515625" style="257" customWidth="1"/>
    <col min="15093" max="15093" width="1.5703125" style="257" customWidth="1"/>
    <col min="15094" max="15096" width="14.28515625" style="257" customWidth="1"/>
    <col min="15097" max="15097" width="1.5703125" style="257" customWidth="1"/>
    <col min="15098" max="15098" width="15.7109375" style="257" bestFit="1" customWidth="1"/>
    <col min="15099" max="15099" width="19.85546875" style="257" bestFit="1" customWidth="1"/>
    <col min="15100" max="15343" width="9.140625" style="257"/>
    <col min="15344" max="15344" width="53.42578125" style="257" customWidth="1"/>
    <col min="15345" max="15345" width="1.42578125" style="257" customWidth="1"/>
    <col min="15346" max="15348" width="14.28515625" style="257" customWidth="1"/>
    <col min="15349" max="15349" width="1.5703125" style="257" customWidth="1"/>
    <col min="15350" max="15352" width="14.28515625" style="257" customWidth="1"/>
    <col min="15353" max="15353" width="1.5703125" style="257" customWidth="1"/>
    <col min="15354" max="15354" width="15.7109375" style="257" bestFit="1" customWidth="1"/>
    <col min="15355" max="15355" width="19.85546875" style="257" bestFit="1" customWidth="1"/>
    <col min="15356" max="15599" width="9.140625" style="257"/>
    <col min="15600" max="15600" width="53.42578125" style="257" customWidth="1"/>
    <col min="15601" max="15601" width="1.42578125" style="257" customWidth="1"/>
    <col min="15602" max="15604" width="14.28515625" style="257" customWidth="1"/>
    <col min="15605" max="15605" width="1.5703125" style="257" customWidth="1"/>
    <col min="15606" max="15608" width="14.28515625" style="257" customWidth="1"/>
    <col min="15609" max="15609" width="1.5703125" style="257" customWidth="1"/>
    <col min="15610" max="15610" width="15.7109375" style="257" bestFit="1" customWidth="1"/>
    <col min="15611" max="15611" width="19.85546875" style="257" bestFit="1" customWidth="1"/>
    <col min="15612" max="15855" width="9.140625" style="257"/>
    <col min="15856" max="15856" width="53.42578125" style="257" customWidth="1"/>
    <col min="15857" max="15857" width="1.42578125" style="257" customWidth="1"/>
    <col min="15858" max="15860" width="14.28515625" style="257" customWidth="1"/>
    <col min="15861" max="15861" width="1.5703125" style="257" customWidth="1"/>
    <col min="15862" max="15864" width="14.28515625" style="257" customWidth="1"/>
    <col min="15865" max="15865" width="1.5703125" style="257" customWidth="1"/>
    <col min="15866" max="15866" width="15.7109375" style="257" bestFit="1" customWidth="1"/>
    <col min="15867" max="15867" width="19.85546875" style="257" bestFit="1" customWidth="1"/>
    <col min="15868" max="16111" width="9.140625" style="257"/>
    <col min="16112" max="16112" width="53.42578125" style="257" customWidth="1"/>
    <col min="16113" max="16113" width="1.42578125" style="257" customWidth="1"/>
    <col min="16114" max="16116" width="14.28515625" style="257" customWidth="1"/>
    <col min="16117" max="16117" width="1.5703125" style="257" customWidth="1"/>
    <col min="16118" max="16120" width="14.28515625" style="257" customWidth="1"/>
    <col min="16121" max="16121" width="1.5703125" style="257" customWidth="1"/>
    <col min="16122" max="16122" width="15.7109375" style="257" bestFit="1" customWidth="1"/>
    <col min="16123" max="16123" width="19.85546875" style="257" bestFit="1" customWidth="1"/>
    <col min="16124" max="16384" width="9.140625" style="257"/>
  </cols>
  <sheetData>
    <row r="1" spans="1:12" s="245" customFormat="1" ht="18" x14ac:dyDescent="0.3">
      <c r="A1" s="541" t="s">
        <v>139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2" s="23" customFormat="1" ht="18" x14ac:dyDescent="0.3">
      <c r="A2" s="540" t="s">
        <v>232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</row>
    <row r="3" spans="1:12" s="245" customFormat="1" ht="15.75" customHeight="1" x14ac:dyDescent="0.3">
      <c r="A3" s="540" t="s">
        <v>7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</row>
    <row r="4" spans="1:12" s="245" customFormat="1" ht="12.75" customHeight="1" x14ac:dyDescent="0.3">
      <c r="C4" s="246"/>
      <c r="D4" s="246"/>
      <c r="E4" s="246"/>
      <c r="F4" s="247"/>
      <c r="G4" s="246"/>
      <c r="H4" s="246"/>
      <c r="I4" s="246"/>
      <c r="J4" s="248"/>
      <c r="K4" s="249"/>
      <c r="L4" s="249"/>
    </row>
    <row r="5" spans="1:12" s="254" customFormat="1" ht="18" x14ac:dyDescent="0.3">
      <c r="A5" s="630" t="s">
        <v>140</v>
      </c>
      <c r="B5" s="250"/>
      <c r="C5" s="545" t="s">
        <v>11</v>
      </c>
      <c r="D5" s="546"/>
      <c r="E5" s="547"/>
      <c r="F5" s="251"/>
      <c r="G5" s="130" t="s">
        <v>12</v>
      </c>
      <c r="H5" s="252"/>
      <c r="I5" s="253"/>
      <c r="J5" s="248"/>
      <c r="K5" s="137"/>
      <c r="L5" s="138"/>
    </row>
    <row r="6" spans="1:12" s="256" customFormat="1" ht="42.75" customHeight="1" x14ac:dyDescent="0.3">
      <c r="A6" s="631"/>
      <c r="B6" s="255"/>
      <c r="C6" s="594" t="s">
        <v>14</v>
      </c>
      <c r="D6" s="595" t="s">
        <v>15</v>
      </c>
      <c r="E6" s="219" t="s">
        <v>16</v>
      </c>
      <c r="F6" s="633"/>
      <c r="G6" s="561" t="s">
        <v>14</v>
      </c>
      <c r="H6" s="562" t="s">
        <v>15</v>
      </c>
      <c r="I6" s="223" t="s">
        <v>16</v>
      </c>
      <c r="J6" s="634"/>
      <c r="K6" s="617" t="s">
        <v>17</v>
      </c>
      <c r="L6" s="618" t="s">
        <v>18</v>
      </c>
    </row>
    <row r="7" spans="1:12" s="254" customFormat="1" x14ac:dyDescent="0.3">
      <c r="A7" s="632"/>
      <c r="B7" s="250"/>
      <c r="C7" s="104" t="s">
        <v>19</v>
      </c>
      <c r="D7" s="105" t="s">
        <v>19</v>
      </c>
      <c r="E7" s="106" t="s">
        <v>20</v>
      </c>
      <c r="F7" s="635"/>
      <c r="G7" s="104" t="s">
        <v>19</v>
      </c>
      <c r="H7" s="105" t="s">
        <v>19</v>
      </c>
      <c r="I7" s="106" t="s">
        <v>20</v>
      </c>
      <c r="J7" s="636"/>
      <c r="K7" s="637" t="s">
        <v>21</v>
      </c>
      <c r="L7" s="638" t="s">
        <v>21</v>
      </c>
    </row>
    <row r="8" spans="1:12" s="288" customFormat="1" ht="30.75" customHeight="1" x14ac:dyDescent="0.3">
      <c r="A8" s="287" t="s">
        <v>141</v>
      </c>
      <c r="C8" s="116">
        <v>12</v>
      </c>
      <c r="D8" s="116">
        <v>32</v>
      </c>
      <c r="E8" s="116">
        <v>804975</v>
      </c>
      <c r="F8" s="117"/>
      <c r="G8" s="116">
        <v>5</v>
      </c>
      <c r="H8" s="116">
        <v>12</v>
      </c>
      <c r="I8" s="116">
        <v>337550</v>
      </c>
      <c r="J8" s="289"/>
      <c r="K8" s="289">
        <f t="shared" ref="K8" si="0">G8/C8*100</f>
        <v>41.666666666666671</v>
      </c>
      <c r="L8" s="289">
        <f t="shared" ref="L8" si="1">I8/E8*100</f>
        <v>41.932979285070964</v>
      </c>
    </row>
    <row r="9" spans="1:12" s="288" customFormat="1" ht="30.75" customHeight="1" x14ac:dyDescent="0.3">
      <c r="A9" s="287" t="s">
        <v>142</v>
      </c>
      <c r="C9" s="116">
        <v>125</v>
      </c>
      <c r="D9" s="116">
        <v>217</v>
      </c>
      <c r="E9" s="116">
        <v>6661888</v>
      </c>
      <c r="F9" s="117"/>
      <c r="G9" s="116">
        <v>58</v>
      </c>
      <c r="H9" s="116">
        <v>106</v>
      </c>
      <c r="I9" s="116">
        <v>2675799</v>
      </c>
      <c r="J9" s="289"/>
      <c r="K9" s="289">
        <f>G9/C9*100</f>
        <v>46.400000000000006</v>
      </c>
      <c r="L9" s="289">
        <f>I9/E9*100</f>
        <v>40.165775828113595</v>
      </c>
    </row>
    <row r="10" spans="1:12" s="288" customFormat="1" ht="30.75" customHeight="1" x14ac:dyDescent="0.3">
      <c r="A10" s="287" t="s">
        <v>229</v>
      </c>
      <c r="C10" s="116">
        <v>5</v>
      </c>
      <c r="D10" s="116">
        <v>8</v>
      </c>
      <c r="E10" s="116">
        <v>314932</v>
      </c>
      <c r="F10" s="117"/>
      <c r="G10" s="116">
        <v>3</v>
      </c>
      <c r="H10" s="116">
        <v>6</v>
      </c>
      <c r="I10" s="116">
        <v>194258</v>
      </c>
      <c r="J10" s="289"/>
      <c r="K10" s="289">
        <v>0</v>
      </c>
      <c r="L10" s="289">
        <v>0</v>
      </c>
    </row>
    <row r="11" spans="1:12" s="288" customFormat="1" ht="30.75" customHeight="1" x14ac:dyDescent="0.3">
      <c r="A11" s="287" t="s">
        <v>143</v>
      </c>
      <c r="C11" s="116">
        <v>26</v>
      </c>
      <c r="D11" s="116">
        <v>68</v>
      </c>
      <c r="E11" s="116">
        <v>1714633</v>
      </c>
      <c r="F11" s="117"/>
      <c r="G11" s="116">
        <v>16</v>
      </c>
      <c r="H11" s="116">
        <v>49</v>
      </c>
      <c r="I11" s="116">
        <v>994714</v>
      </c>
      <c r="J11" s="289"/>
      <c r="K11" s="289">
        <f t="shared" ref="K11:K53" si="2">G11/C11*100</f>
        <v>61.53846153846154</v>
      </c>
      <c r="L11" s="289">
        <f t="shared" ref="L11:L53" si="3">I11/E11*100</f>
        <v>58.013230819656449</v>
      </c>
    </row>
    <row r="12" spans="1:12" s="288" customFormat="1" ht="30.75" customHeight="1" x14ac:dyDescent="0.3">
      <c r="A12" s="287" t="s">
        <v>144</v>
      </c>
      <c r="C12" s="116">
        <v>46</v>
      </c>
      <c r="D12" s="116">
        <v>89</v>
      </c>
      <c r="E12" s="116">
        <v>2738309</v>
      </c>
      <c r="F12" s="117"/>
      <c r="G12" s="116">
        <v>15</v>
      </c>
      <c r="H12" s="116">
        <v>31</v>
      </c>
      <c r="I12" s="116">
        <v>805830</v>
      </c>
      <c r="J12" s="289"/>
      <c r="K12" s="289">
        <f t="shared" si="2"/>
        <v>32.608695652173914</v>
      </c>
      <c r="L12" s="289">
        <f t="shared" si="3"/>
        <v>29.428015611094295</v>
      </c>
    </row>
    <row r="13" spans="1:12" s="288" customFormat="1" ht="30.75" customHeight="1" x14ac:dyDescent="0.3">
      <c r="A13" s="287" t="s">
        <v>145</v>
      </c>
      <c r="C13" s="116">
        <v>37</v>
      </c>
      <c r="D13" s="116">
        <v>75</v>
      </c>
      <c r="E13" s="116">
        <v>2208577</v>
      </c>
      <c r="F13" s="117"/>
      <c r="G13" s="116">
        <v>17</v>
      </c>
      <c r="H13" s="116">
        <v>38</v>
      </c>
      <c r="I13" s="116">
        <v>902569</v>
      </c>
      <c r="J13" s="289"/>
      <c r="K13" s="289">
        <f t="shared" si="2"/>
        <v>45.945945945945951</v>
      </c>
      <c r="L13" s="289">
        <f t="shared" si="3"/>
        <v>40.866539858017177</v>
      </c>
    </row>
    <row r="14" spans="1:12" s="288" customFormat="1" ht="30.75" customHeight="1" x14ac:dyDescent="0.3">
      <c r="A14" s="287" t="s">
        <v>113</v>
      </c>
      <c r="C14" s="116">
        <v>147</v>
      </c>
      <c r="D14" s="116">
        <v>375</v>
      </c>
      <c r="E14" s="116">
        <v>9492932</v>
      </c>
      <c r="F14" s="117"/>
      <c r="G14" s="116">
        <v>54</v>
      </c>
      <c r="H14" s="116">
        <v>159</v>
      </c>
      <c r="I14" s="116">
        <v>3214636</v>
      </c>
      <c r="J14" s="289"/>
      <c r="K14" s="289">
        <f t="shared" si="2"/>
        <v>36.734693877551024</v>
      </c>
      <c r="L14" s="289">
        <f t="shared" si="3"/>
        <v>33.863468104480262</v>
      </c>
    </row>
    <row r="15" spans="1:12" s="288" customFormat="1" ht="30.75" customHeight="1" x14ac:dyDescent="0.3">
      <c r="A15" s="287" t="s">
        <v>146</v>
      </c>
      <c r="C15" s="116">
        <v>17</v>
      </c>
      <c r="D15" s="116">
        <v>44</v>
      </c>
      <c r="E15" s="116">
        <v>1027422</v>
      </c>
      <c r="F15" s="117"/>
      <c r="G15" s="116">
        <v>13</v>
      </c>
      <c r="H15" s="116">
        <v>35</v>
      </c>
      <c r="I15" s="116">
        <v>735187</v>
      </c>
      <c r="J15" s="289"/>
      <c r="K15" s="289">
        <f t="shared" si="2"/>
        <v>76.470588235294116</v>
      </c>
      <c r="L15" s="289">
        <f t="shared" si="3"/>
        <v>71.556478253336991</v>
      </c>
    </row>
    <row r="16" spans="1:12" s="288" customFormat="1" ht="30.75" customHeight="1" x14ac:dyDescent="0.3">
      <c r="A16" s="287" t="s">
        <v>147</v>
      </c>
      <c r="C16" s="116">
        <v>30</v>
      </c>
      <c r="D16" s="116">
        <v>102</v>
      </c>
      <c r="E16" s="116">
        <v>1911387</v>
      </c>
      <c r="F16" s="117"/>
      <c r="G16" s="116">
        <v>13</v>
      </c>
      <c r="H16" s="116">
        <v>36</v>
      </c>
      <c r="I16" s="116">
        <v>767495</v>
      </c>
      <c r="J16" s="289"/>
      <c r="K16" s="289">
        <f t="shared" si="2"/>
        <v>43.333333333333336</v>
      </c>
      <c r="L16" s="289">
        <f t="shared" si="3"/>
        <v>40.153825468102482</v>
      </c>
    </row>
    <row r="17" spans="1:12" s="288" customFormat="1" ht="30.75" customHeight="1" x14ac:dyDescent="0.3">
      <c r="A17" s="287" t="s">
        <v>148</v>
      </c>
      <c r="C17" s="116">
        <v>9</v>
      </c>
      <c r="D17" s="116">
        <v>20</v>
      </c>
      <c r="E17" s="116">
        <v>598672</v>
      </c>
      <c r="F17" s="117"/>
      <c r="G17" s="116">
        <v>5</v>
      </c>
      <c r="H17" s="116">
        <v>6</v>
      </c>
      <c r="I17" s="116">
        <v>298998</v>
      </c>
      <c r="J17" s="289"/>
      <c r="K17" s="289">
        <f t="shared" si="2"/>
        <v>55.555555555555557</v>
      </c>
      <c r="L17" s="289">
        <f t="shared" si="3"/>
        <v>49.94354170564182</v>
      </c>
    </row>
    <row r="18" spans="1:12" s="288" customFormat="1" ht="30.75" customHeight="1" x14ac:dyDescent="0.3">
      <c r="A18" s="287" t="s">
        <v>149</v>
      </c>
      <c r="C18" s="116">
        <v>44</v>
      </c>
      <c r="D18" s="116">
        <v>95</v>
      </c>
      <c r="E18" s="116">
        <v>2850361</v>
      </c>
      <c r="F18" s="117"/>
      <c r="G18" s="116">
        <v>23</v>
      </c>
      <c r="H18" s="116">
        <v>46</v>
      </c>
      <c r="I18" s="116">
        <v>1291420</v>
      </c>
      <c r="J18" s="289"/>
      <c r="K18" s="289">
        <f t="shared" si="2"/>
        <v>52.272727272727273</v>
      </c>
      <c r="L18" s="289">
        <f t="shared" si="3"/>
        <v>45.307243538625457</v>
      </c>
    </row>
    <row r="19" spans="1:12" s="288" customFormat="1" ht="30.75" customHeight="1" x14ac:dyDescent="0.3">
      <c r="A19" s="287" t="s">
        <v>150</v>
      </c>
      <c r="C19" s="116">
        <v>13</v>
      </c>
      <c r="D19" s="116">
        <v>30</v>
      </c>
      <c r="E19" s="116">
        <v>692156</v>
      </c>
      <c r="F19" s="117"/>
      <c r="G19" s="116">
        <v>7</v>
      </c>
      <c r="H19" s="116">
        <v>20</v>
      </c>
      <c r="I19" s="116">
        <v>358654</v>
      </c>
      <c r="J19" s="289"/>
      <c r="K19" s="289">
        <f t="shared" si="2"/>
        <v>53.846153846153847</v>
      </c>
      <c r="L19" s="289">
        <f t="shared" si="3"/>
        <v>51.816931443200666</v>
      </c>
    </row>
    <row r="20" spans="1:12" s="288" customFormat="1" ht="30.75" customHeight="1" x14ac:dyDescent="0.3">
      <c r="A20" s="287" t="s">
        <v>151</v>
      </c>
      <c r="C20" s="116">
        <v>17</v>
      </c>
      <c r="D20" s="116">
        <v>55</v>
      </c>
      <c r="E20" s="116">
        <v>1065529</v>
      </c>
      <c r="F20" s="117"/>
      <c r="G20" s="116">
        <v>7</v>
      </c>
      <c r="H20" s="116">
        <v>26</v>
      </c>
      <c r="I20" s="116">
        <v>442944</v>
      </c>
      <c r="J20" s="289"/>
      <c r="K20" s="289">
        <f t="shared" si="2"/>
        <v>41.17647058823529</v>
      </c>
      <c r="L20" s="289">
        <f t="shared" si="3"/>
        <v>41.570337362943668</v>
      </c>
    </row>
    <row r="21" spans="1:12" s="288" customFormat="1" ht="30.75" customHeight="1" x14ac:dyDescent="0.3">
      <c r="A21" s="287" t="s">
        <v>152</v>
      </c>
      <c r="C21" s="116">
        <v>30</v>
      </c>
      <c r="D21" s="116">
        <v>53</v>
      </c>
      <c r="E21" s="116">
        <v>1531027</v>
      </c>
      <c r="F21" s="117"/>
      <c r="G21" s="116">
        <v>14</v>
      </c>
      <c r="H21" s="116">
        <v>26</v>
      </c>
      <c r="I21" s="116">
        <v>620902</v>
      </c>
      <c r="J21" s="289"/>
      <c r="K21" s="289">
        <f t="shared" si="2"/>
        <v>46.666666666666664</v>
      </c>
      <c r="L21" s="289">
        <f t="shared" si="3"/>
        <v>40.554608115990114</v>
      </c>
    </row>
    <row r="22" spans="1:12" s="288" customFormat="1" ht="30.75" customHeight="1" x14ac:dyDescent="0.3">
      <c r="A22" s="287" t="s">
        <v>230</v>
      </c>
      <c r="C22" s="116">
        <v>3</v>
      </c>
      <c r="D22" s="116">
        <v>7</v>
      </c>
      <c r="E22" s="116">
        <v>194805</v>
      </c>
      <c r="F22" s="117"/>
      <c r="G22" s="116">
        <v>0</v>
      </c>
      <c r="H22" s="116">
        <v>0</v>
      </c>
      <c r="I22" s="116">
        <v>0</v>
      </c>
      <c r="J22" s="289"/>
      <c r="K22" s="289">
        <f t="shared" si="2"/>
        <v>0</v>
      </c>
      <c r="L22" s="289">
        <f t="shared" si="3"/>
        <v>0</v>
      </c>
    </row>
    <row r="23" spans="1:12" s="288" customFormat="1" ht="30.75" customHeight="1" x14ac:dyDescent="0.3">
      <c r="A23" s="287" t="s">
        <v>219</v>
      </c>
      <c r="C23" s="116">
        <v>1</v>
      </c>
      <c r="D23" s="116">
        <v>1</v>
      </c>
      <c r="E23" s="116">
        <v>72822</v>
      </c>
      <c r="F23" s="117"/>
      <c r="G23" s="116">
        <v>0</v>
      </c>
      <c r="H23" s="116">
        <v>0</v>
      </c>
      <c r="I23" s="116">
        <v>0</v>
      </c>
      <c r="J23" s="289"/>
      <c r="K23" s="289">
        <f t="shared" si="2"/>
        <v>0</v>
      </c>
      <c r="L23" s="289">
        <f t="shared" si="3"/>
        <v>0</v>
      </c>
    </row>
    <row r="24" spans="1:12" s="288" customFormat="1" ht="30.75" customHeight="1" x14ac:dyDescent="0.3">
      <c r="A24" s="287" t="s">
        <v>153</v>
      </c>
      <c r="C24" s="116">
        <v>19</v>
      </c>
      <c r="D24" s="116">
        <v>34</v>
      </c>
      <c r="E24" s="116">
        <v>1150675</v>
      </c>
      <c r="F24" s="117"/>
      <c r="G24" s="116">
        <v>9</v>
      </c>
      <c r="H24" s="116">
        <v>15</v>
      </c>
      <c r="I24" s="116">
        <v>480113</v>
      </c>
      <c r="J24" s="289"/>
      <c r="K24" s="289">
        <f t="shared" si="2"/>
        <v>47.368421052631575</v>
      </c>
      <c r="L24" s="289">
        <f t="shared" si="3"/>
        <v>41.724466074260761</v>
      </c>
    </row>
    <row r="25" spans="1:12" s="288" customFormat="1" ht="30.75" customHeight="1" x14ac:dyDescent="0.3">
      <c r="A25" s="287" t="s">
        <v>154</v>
      </c>
      <c r="C25" s="116">
        <v>10</v>
      </c>
      <c r="D25" s="116">
        <v>36</v>
      </c>
      <c r="E25" s="116">
        <v>663544</v>
      </c>
      <c r="F25" s="117"/>
      <c r="G25" s="116">
        <v>5</v>
      </c>
      <c r="H25" s="116">
        <v>16</v>
      </c>
      <c r="I25" s="116">
        <v>297373</v>
      </c>
      <c r="J25" s="289"/>
      <c r="K25" s="289">
        <f t="shared" si="2"/>
        <v>50</v>
      </c>
      <c r="L25" s="289">
        <f t="shared" si="3"/>
        <v>44.81586752347998</v>
      </c>
    </row>
    <row r="26" spans="1:12" s="288" customFormat="1" ht="30.75" customHeight="1" x14ac:dyDescent="0.3">
      <c r="A26" s="287" t="s">
        <v>155</v>
      </c>
      <c r="C26" s="116">
        <v>14</v>
      </c>
      <c r="D26" s="116">
        <v>42</v>
      </c>
      <c r="E26" s="116">
        <v>821652</v>
      </c>
      <c r="F26" s="117"/>
      <c r="G26" s="116">
        <v>6</v>
      </c>
      <c r="H26" s="116">
        <v>27</v>
      </c>
      <c r="I26" s="116">
        <v>337194</v>
      </c>
      <c r="J26" s="289"/>
      <c r="K26" s="289">
        <f t="shared" si="2"/>
        <v>42.857142857142854</v>
      </c>
      <c r="L26" s="289">
        <f t="shared" si="3"/>
        <v>41.038541864438962</v>
      </c>
    </row>
    <row r="27" spans="1:12" s="288" customFormat="1" ht="30.75" customHeight="1" x14ac:dyDescent="0.3">
      <c r="A27" s="287" t="s">
        <v>205</v>
      </c>
      <c r="C27" s="116">
        <v>2</v>
      </c>
      <c r="D27" s="116">
        <v>4</v>
      </c>
      <c r="E27" s="116">
        <v>129637</v>
      </c>
      <c r="F27" s="117"/>
      <c r="G27" s="116">
        <v>0</v>
      </c>
      <c r="H27" s="116">
        <v>0</v>
      </c>
      <c r="I27" s="116">
        <v>0</v>
      </c>
      <c r="J27" s="289"/>
      <c r="K27" s="289">
        <f t="shared" si="2"/>
        <v>0</v>
      </c>
      <c r="L27" s="289">
        <f t="shared" si="3"/>
        <v>0</v>
      </c>
    </row>
    <row r="28" spans="1:12" s="288" customFormat="1" ht="30.75" customHeight="1" x14ac:dyDescent="0.3">
      <c r="A28" s="287" t="s">
        <v>206</v>
      </c>
      <c r="C28" s="116">
        <v>7</v>
      </c>
      <c r="D28" s="116">
        <v>21</v>
      </c>
      <c r="E28" s="116">
        <v>366241</v>
      </c>
      <c r="F28" s="117"/>
      <c r="G28" s="116">
        <v>2</v>
      </c>
      <c r="H28" s="116">
        <v>3</v>
      </c>
      <c r="I28" s="116">
        <v>110828</v>
      </c>
      <c r="J28" s="289"/>
      <c r="K28" s="289">
        <f t="shared" si="2"/>
        <v>28.571428571428569</v>
      </c>
      <c r="L28" s="289">
        <f t="shared" si="3"/>
        <v>30.260948391905877</v>
      </c>
    </row>
    <row r="29" spans="1:12" s="288" customFormat="1" ht="30.75" customHeight="1" x14ac:dyDescent="0.3">
      <c r="A29" s="287" t="s">
        <v>156</v>
      </c>
      <c r="C29" s="116">
        <v>31</v>
      </c>
      <c r="D29" s="116">
        <v>67</v>
      </c>
      <c r="E29" s="116">
        <v>1829514</v>
      </c>
      <c r="F29" s="117"/>
      <c r="G29" s="116">
        <v>15</v>
      </c>
      <c r="H29" s="116">
        <v>30</v>
      </c>
      <c r="I29" s="116">
        <v>779864</v>
      </c>
      <c r="J29" s="289"/>
      <c r="K29" s="289">
        <f t="shared" si="2"/>
        <v>48.387096774193552</v>
      </c>
      <c r="L29" s="289">
        <f t="shared" si="3"/>
        <v>42.626839696225339</v>
      </c>
    </row>
    <row r="30" spans="1:12" s="288" customFormat="1" ht="30.75" customHeight="1" x14ac:dyDescent="0.3">
      <c r="A30" s="287" t="s">
        <v>157</v>
      </c>
      <c r="C30" s="116">
        <v>52</v>
      </c>
      <c r="D30" s="116">
        <v>139</v>
      </c>
      <c r="E30" s="116">
        <v>3320519</v>
      </c>
      <c r="F30" s="117"/>
      <c r="G30" s="116">
        <v>29</v>
      </c>
      <c r="H30" s="116">
        <v>88</v>
      </c>
      <c r="I30" s="116">
        <v>1800095</v>
      </c>
      <c r="J30" s="289"/>
      <c r="K30" s="289">
        <f t="shared" si="2"/>
        <v>55.769230769230774</v>
      </c>
      <c r="L30" s="289">
        <f t="shared" si="3"/>
        <v>54.211254325001605</v>
      </c>
    </row>
    <row r="31" spans="1:12" s="288" customFormat="1" ht="30.75" customHeight="1" x14ac:dyDescent="0.3">
      <c r="A31" s="287" t="s">
        <v>158</v>
      </c>
      <c r="C31" s="116">
        <v>23</v>
      </c>
      <c r="D31" s="116">
        <v>55</v>
      </c>
      <c r="E31" s="116">
        <v>1297609</v>
      </c>
      <c r="F31" s="117"/>
      <c r="G31" s="116">
        <v>7</v>
      </c>
      <c r="H31" s="116">
        <v>15</v>
      </c>
      <c r="I31" s="116">
        <v>374578</v>
      </c>
      <c r="J31" s="289"/>
      <c r="K31" s="289">
        <f t="shared" si="2"/>
        <v>30.434782608695656</v>
      </c>
      <c r="L31" s="289">
        <f t="shared" si="3"/>
        <v>28.866784986848888</v>
      </c>
    </row>
    <row r="32" spans="1:12" s="288" customFormat="1" ht="30.75" customHeight="1" x14ac:dyDescent="0.3">
      <c r="A32" s="287" t="s">
        <v>159</v>
      </c>
      <c r="C32" s="116">
        <v>22</v>
      </c>
      <c r="D32" s="116">
        <v>46</v>
      </c>
      <c r="E32" s="116">
        <v>1421133</v>
      </c>
      <c r="F32" s="117"/>
      <c r="G32" s="116">
        <v>8</v>
      </c>
      <c r="H32" s="116">
        <v>18</v>
      </c>
      <c r="I32" s="116">
        <v>423609</v>
      </c>
      <c r="J32" s="289"/>
      <c r="K32" s="289">
        <f t="shared" si="2"/>
        <v>36.363636363636367</v>
      </c>
      <c r="L32" s="289">
        <f t="shared" si="3"/>
        <v>29.807836423473383</v>
      </c>
    </row>
    <row r="33" spans="1:12" s="288" customFormat="1" ht="30.75" customHeight="1" x14ac:dyDescent="0.3">
      <c r="A33" s="287" t="s">
        <v>160</v>
      </c>
      <c r="C33" s="116">
        <v>15</v>
      </c>
      <c r="D33" s="116">
        <v>26</v>
      </c>
      <c r="E33" s="116">
        <v>919765</v>
      </c>
      <c r="F33" s="117"/>
      <c r="G33" s="116">
        <v>7</v>
      </c>
      <c r="H33" s="116">
        <v>12</v>
      </c>
      <c r="I33" s="116">
        <v>355239</v>
      </c>
      <c r="J33" s="289"/>
      <c r="K33" s="289">
        <f t="shared" si="2"/>
        <v>46.666666666666664</v>
      </c>
      <c r="L33" s="289">
        <f t="shared" si="3"/>
        <v>38.622800389229859</v>
      </c>
    </row>
    <row r="34" spans="1:12" s="288" customFormat="1" ht="30.75" customHeight="1" x14ac:dyDescent="0.3">
      <c r="A34" s="287" t="s">
        <v>161</v>
      </c>
      <c r="C34" s="116">
        <v>47</v>
      </c>
      <c r="D34" s="116">
        <v>74</v>
      </c>
      <c r="E34" s="116">
        <v>2784064</v>
      </c>
      <c r="F34" s="117"/>
      <c r="G34" s="116">
        <v>22</v>
      </c>
      <c r="H34" s="116">
        <v>35</v>
      </c>
      <c r="I34" s="116">
        <v>1197155</v>
      </c>
      <c r="J34" s="289"/>
      <c r="K34" s="289">
        <f t="shared" si="2"/>
        <v>46.808510638297875</v>
      </c>
      <c r="L34" s="289">
        <f t="shared" si="3"/>
        <v>43.000268671984557</v>
      </c>
    </row>
    <row r="35" spans="1:12" s="288" customFormat="1" ht="30.75" customHeight="1" x14ac:dyDescent="0.3">
      <c r="A35" s="287" t="s">
        <v>162</v>
      </c>
      <c r="C35" s="116">
        <v>6</v>
      </c>
      <c r="D35" s="116">
        <v>20</v>
      </c>
      <c r="E35" s="116">
        <v>395042</v>
      </c>
      <c r="F35" s="117"/>
      <c r="G35" s="116">
        <v>5</v>
      </c>
      <c r="H35" s="116">
        <v>16</v>
      </c>
      <c r="I35" s="116">
        <v>303215</v>
      </c>
      <c r="J35" s="289"/>
      <c r="K35" s="289">
        <f t="shared" si="2"/>
        <v>83.333333333333343</v>
      </c>
      <c r="L35" s="289">
        <f t="shared" si="3"/>
        <v>76.755129834296099</v>
      </c>
    </row>
    <row r="36" spans="1:12" s="288" customFormat="1" ht="30.75" customHeight="1" x14ac:dyDescent="0.3">
      <c r="A36" s="287" t="s">
        <v>163</v>
      </c>
      <c r="C36" s="116">
        <v>4</v>
      </c>
      <c r="D36" s="116">
        <v>12</v>
      </c>
      <c r="E36" s="116">
        <v>279187</v>
      </c>
      <c r="F36" s="117"/>
      <c r="G36" s="116">
        <v>3</v>
      </c>
      <c r="H36" s="116">
        <v>8</v>
      </c>
      <c r="I36" s="116">
        <v>181227</v>
      </c>
      <c r="J36" s="289"/>
      <c r="K36" s="289">
        <f t="shared" si="2"/>
        <v>75</v>
      </c>
      <c r="L36" s="289">
        <f t="shared" si="3"/>
        <v>64.912406379953225</v>
      </c>
    </row>
    <row r="37" spans="1:12" s="288" customFormat="1" ht="30.75" customHeight="1" x14ac:dyDescent="0.3">
      <c r="A37" s="287" t="s">
        <v>164</v>
      </c>
      <c r="C37" s="116">
        <v>86</v>
      </c>
      <c r="D37" s="116">
        <v>166</v>
      </c>
      <c r="E37" s="116">
        <v>4932370</v>
      </c>
      <c r="F37" s="117"/>
      <c r="G37" s="116">
        <v>42</v>
      </c>
      <c r="H37" s="116">
        <v>81</v>
      </c>
      <c r="I37" s="116">
        <v>2179420</v>
      </c>
      <c r="J37" s="289"/>
      <c r="K37" s="289">
        <f t="shared" si="2"/>
        <v>48.837209302325576</v>
      </c>
      <c r="L37" s="289">
        <f t="shared" si="3"/>
        <v>44.18606065643899</v>
      </c>
    </row>
    <row r="38" spans="1:12" s="288" customFormat="1" ht="30.75" customHeight="1" x14ac:dyDescent="0.3">
      <c r="A38" s="287" t="s">
        <v>207</v>
      </c>
      <c r="C38" s="116">
        <v>12</v>
      </c>
      <c r="D38" s="116">
        <v>21</v>
      </c>
      <c r="E38" s="116">
        <v>746618</v>
      </c>
      <c r="F38" s="117"/>
      <c r="G38" s="116">
        <v>4</v>
      </c>
      <c r="H38" s="116">
        <v>8</v>
      </c>
      <c r="I38" s="116">
        <v>231314</v>
      </c>
      <c r="J38" s="289"/>
      <c r="K38" s="289">
        <f t="shared" si="2"/>
        <v>33.333333333333329</v>
      </c>
      <c r="L38" s="289">
        <f t="shared" si="3"/>
        <v>30.981572906091198</v>
      </c>
    </row>
    <row r="39" spans="1:12" s="288" customFormat="1" ht="30.75" customHeight="1" x14ac:dyDescent="0.3">
      <c r="A39" s="287" t="s">
        <v>165</v>
      </c>
      <c r="C39" s="116">
        <v>22</v>
      </c>
      <c r="D39" s="116">
        <v>50</v>
      </c>
      <c r="E39" s="116">
        <v>1355681</v>
      </c>
      <c r="F39" s="117"/>
      <c r="G39" s="116">
        <v>8</v>
      </c>
      <c r="H39" s="116">
        <v>29</v>
      </c>
      <c r="I39" s="116">
        <v>451495</v>
      </c>
      <c r="J39" s="289"/>
      <c r="K39" s="289">
        <f t="shared" si="2"/>
        <v>36.363636363636367</v>
      </c>
      <c r="L39" s="289">
        <f t="shared" si="3"/>
        <v>33.303926218631084</v>
      </c>
    </row>
    <row r="40" spans="1:12" s="288" customFormat="1" ht="30.75" customHeight="1" x14ac:dyDescent="0.3">
      <c r="A40" s="287" t="s">
        <v>166</v>
      </c>
      <c r="C40" s="116">
        <v>2</v>
      </c>
      <c r="D40" s="116">
        <v>3</v>
      </c>
      <c r="E40" s="116">
        <v>124800</v>
      </c>
      <c r="F40" s="117"/>
      <c r="G40" s="116">
        <v>0</v>
      </c>
      <c r="H40" s="116">
        <v>0</v>
      </c>
      <c r="I40" s="116">
        <v>0</v>
      </c>
      <c r="J40" s="289"/>
      <c r="K40" s="289">
        <f t="shared" si="2"/>
        <v>0</v>
      </c>
      <c r="L40" s="289">
        <f t="shared" si="3"/>
        <v>0</v>
      </c>
    </row>
    <row r="41" spans="1:12" s="288" customFormat="1" ht="30.75" customHeight="1" x14ac:dyDescent="0.3">
      <c r="A41" s="287" t="s">
        <v>167</v>
      </c>
      <c r="C41" s="116">
        <v>23</v>
      </c>
      <c r="D41" s="116">
        <v>57</v>
      </c>
      <c r="E41" s="116">
        <v>1437716</v>
      </c>
      <c r="F41" s="117"/>
      <c r="G41" s="116">
        <v>10</v>
      </c>
      <c r="H41" s="116">
        <v>17</v>
      </c>
      <c r="I41" s="116">
        <v>608518</v>
      </c>
      <c r="J41" s="289"/>
      <c r="K41" s="289">
        <f t="shared" si="2"/>
        <v>43.478260869565219</v>
      </c>
      <c r="L41" s="289">
        <f t="shared" si="3"/>
        <v>42.325327116064649</v>
      </c>
    </row>
    <row r="42" spans="1:12" s="288" customFormat="1" ht="30.75" customHeight="1" x14ac:dyDescent="0.3">
      <c r="A42" s="287" t="s">
        <v>168</v>
      </c>
      <c r="C42" s="116">
        <v>56</v>
      </c>
      <c r="D42" s="116">
        <v>89</v>
      </c>
      <c r="E42" s="116">
        <v>3363863</v>
      </c>
      <c r="F42" s="117"/>
      <c r="G42" s="116">
        <v>22</v>
      </c>
      <c r="H42" s="116">
        <v>37</v>
      </c>
      <c r="I42" s="116">
        <v>1239087</v>
      </c>
      <c r="J42" s="289"/>
      <c r="K42" s="289">
        <f t="shared" si="2"/>
        <v>39.285714285714285</v>
      </c>
      <c r="L42" s="289">
        <f t="shared" si="3"/>
        <v>36.83523972290191</v>
      </c>
    </row>
    <row r="43" spans="1:12" s="288" customFormat="1" ht="30.75" customHeight="1" x14ac:dyDescent="0.3">
      <c r="A43" s="287" t="s">
        <v>169</v>
      </c>
      <c r="C43" s="116">
        <v>9</v>
      </c>
      <c r="D43" s="116">
        <v>15</v>
      </c>
      <c r="E43" s="116">
        <v>603362</v>
      </c>
      <c r="F43" s="117"/>
      <c r="G43" s="116">
        <v>4</v>
      </c>
      <c r="H43" s="116">
        <v>9</v>
      </c>
      <c r="I43" s="116">
        <v>243645</v>
      </c>
      <c r="J43" s="289"/>
      <c r="K43" s="289">
        <f t="shared" si="2"/>
        <v>44.444444444444443</v>
      </c>
      <c r="L43" s="289">
        <f t="shared" si="3"/>
        <v>40.381230505069929</v>
      </c>
    </row>
    <row r="44" spans="1:12" s="288" customFormat="1" ht="30.75" customHeight="1" x14ac:dyDescent="0.3">
      <c r="A44" s="287" t="s">
        <v>170</v>
      </c>
      <c r="C44" s="116">
        <v>38</v>
      </c>
      <c r="D44" s="116">
        <v>97</v>
      </c>
      <c r="E44" s="116">
        <v>2397818</v>
      </c>
      <c r="F44" s="117"/>
      <c r="G44" s="116">
        <v>16</v>
      </c>
      <c r="H44" s="116">
        <v>47</v>
      </c>
      <c r="I44" s="116">
        <v>941523</v>
      </c>
      <c r="J44" s="289"/>
      <c r="K44" s="289">
        <f t="shared" si="2"/>
        <v>42.105263157894733</v>
      </c>
      <c r="L44" s="289">
        <f t="shared" si="3"/>
        <v>39.265824178482269</v>
      </c>
    </row>
    <row r="45" spans="1:12" s="288" customFormat="1" ht="30.75" customHeight="1" x14ac:dyDescent="0.3">
      <c r="A45" s="287" t="s">
        <v>171</v>
      </c>
      <c r="C45" s="116">
        <v>7</v>
      </c>
      <c r="D45" s="116">
        <v>19</v>
      </c>
      <c r="E45" s="116">
        <v>456133</v>
      </c>
      <c r="F45" s="117"/>
      <c r="G45" s="116">
        <v>1</v>
      </c>
      <c r="H45" s="116">
        <v>3</v>
      </c>
      <c r="I45" s="116">
        <v>71000</v>
      </c>
      <c r="J45" s="289"/>
      <c r="K45" s="289">
        <f t="shared" si="2"/>
        <v>14.285714285714285</v>
      </c>
      <c r="L45" s="289">
        <f t="shared" si="3"/>
        <v>15.565635461586863</v>
      </c>
    </row>
    <row r="46" spans="1:12" s="288" customFormat="1" ht="30.75" customHeight="1" x14ac:dyDescent="0.3">
      <c r="A46" s="287" t="s">
        <v>172</v>
      </c>
      <c r="C46" s="116">
        <v>4</v>
      </c>
      <c r="D46" s="116">
        <v>6</v>
      </c>
      <c r="E46" s="116">
        <v>187341</v>
      </c>
      <c r="F46" s="117"/>
      <c r="G46" s="116">
        <v>3</v>
      </c>
      <c r="H46" s="116">
        <v>5</v>
      </c>
      <c r="I46" s="116">
        <v>147457</v>
      </c>
      <c r="J46" s="289"/>
      <c r="K46" s="289">
        <f t="shared" si="2"/>
        <v>75</v>
      </c>
      <c r="L46" s="289">
        <f t="shared" si="3"/>
        <v>78.710479820220883</v>
      </c>
    </row>
    <row r="47" spans="1:12" s="288" customFormat="1" ht="30.75" customHeight="1" x14ac:dyDescent="0.3">
      <c r="A47" s="287" t="s">
        <v>173</v>
      </c>
      <c r="C47" s="116">
        <v>16</v>
      </c>
      <c r="D47" s="116">
        <v>36</v>
      </c>
      <c r="E47" s="116">
        <v>960175</v>
      </c>
      <c r="F47" s="117"/>
      <c r="G47" s="116">
        <v>7</v>
      </c>
      <c r="H47" s="116">
        <v>22</v>
      </c>
      <c r="I47" s="116">
        <v>396916</v>
      </c>
      <c r="J47" s="289"/>
      <c r="K47" s="289">
        <f t="shared" si="2"/>
        <v>43.75</v>
      </c>
      <c r="L47" s="289">
        <f t="shared" si="3"/>
        <v>41.337881115421666</v>
      </c>
    </row>
    <row r="48" spans="1:12" s="288" customFormat="1" ht="30.75" customHeight="1" x14ac:dyDescent="0.3">
      <c r="A48" s="287" t="s">
        <v>174</v>
      </c>
      <c r="C48" s="116">
        <v>50</v>
      </c>
      <c r="D48" s="116">
        <v>165</v>
      </c>
      <c r="E48" s="116">
        <v>3293614</v>
      </c>
      <c r="F48" s="117"/>
      <c r="G48" s="116">
        <v>21</v>
      </c>
      <c r="H48" s="116">
        <v>87</v>
      </c>
      <c r="I48" s="116">
        <v>1242744</v>
      </c>
      <c r="J48" s="289"/>
      <c r="K48" s="289">
        <f t="shared" si="2"/>
        <v>42</v>
      </c>
      <c r="L48" s="289">
        <f t="shared" si="3"/>
        <v>37.731926084841753</v>
      </c>
    </row>
    <row r="49" spans="1:12" s="288" customFormat="1" ht="30.75" customHeight="1" x14ac:dyDescent="0.3">
      <c r="A49" s="287" t="s">
        <v>175</v>
      </c>
      <c r="C49" s="116">
        <v>7</v>
      </c>
      <c r="D49" s="116">
        <v>26</v>
      </c>
      <c r="E49" s="116">
        <v>450638</v>
      </c>
      <c r="F49" s="117"/>
      <c r="G49" s="116">
        <v>5</v>
      </c>
      <c r="H49" s="116">
        <v>17</v>
      </c>
      <c r="I49" s="116">
        <v>287132</v>
      </c>
      <c r="J49" s="289"/>
      <c r="K49" s="289">
        <f t="shared" si="2"/>
        <v>71.428571428571431</v>
      </c>
      <c r="L49" s="289">
        <f t="shared" si="3"/>
        <v>63.71677488360946</v>
      </c>
    </row>
    <row r="50" spans="1:12" s="288" customFormat="1" ht="30.75" customHeight="1" x14ac:dyDescent="0.3">
      <c r="A50" s="287" t="s">
        <v>176</v>
      </c>
      <c r="C50" s="116">
        <v>25</v>
      </c>
      <c r="D50" s="116">
        <v>84</v>
      </c>
      <c r="E50" s="116">
        <v>1764189</v>
      </c>
      <c r="F50" s="117"/>
      <c r="G50" s="116">
        <v>16</v>
      </c>
      <c r="H50" s="116">
        <v>62</v>
      </c>
      <c r="I50" s="116">
        <v>977441</v>
      </c>
      <c r="J50" s="289"/>
      <c r="K50" s="289">
        <f t="shared" si="2"/>
        <v>64</v>
      </c>
      <c r="L50" s="289">
        <f t="shared" si="3"/>
        <v>55.404551326416836</v>
      </c>
    </row>
    <row r="51" spans="1:12" s="288" customFormat="1" ht="30.75" customHeight="1" x14ac:dyDescent="0.3">
      <c r="A51" s="287" t="s">
        <v>177</v>
      </c>
      <c r="C51" s="116">
        <v>13</v>
      </c>
      <c r="D51" s="116">
        <v>25</v>
      </c>
      <c r="E51" s="116">
        <v>793623</v>
      </c>
      <c r="F51" s="117"/>
      <c r="G51" s="116">
        <v>7</v>
      </c>
      <c r="H51" s="116">
        <v>16</v>
      </c>
      <c r="I51" s="116">
        <v>425137</v>
      </c>
      <c r="J51" s="289"/>
      <c r="K51" s="289">
        <f t="shared" si="2"/>
        <v>53.846153846153847</v>
      </c>
      <c r="L51" s="289">
        <f t="shared" si="3"/>
        <v>53.569137991212457</v>
      </c>
    </row>
    <row r="52" spans="1:12" s="288" customFormat="1" ht="30.75" customHeight="1" x14ac:dyDescent="0.3">
      <c r="A52" s="287" t="s">
        <v>178</v>
      </c>
      <c r="C52" s="116">
        <v>24</v>
      </c>
      <c r="D52" s="116">
        <v>68</v>
      </c>
      <c r="E52" s="116">
        <v>1480604</v>
      </c>
      <c r="F52" s="117"/>
      <c r="G52" s="116">
        <v>12</v>
      </c>
      <c r="H52" s="116">
        <v>28</v>
      </c>
      <c r="I52" s="116">
        <v>675343</v>
      </c>
      <c r="J52" s="289"/>
      <c r="K52" s="289">
        <f t="shared" si="2"/>
        <v>50</v>
      </c>
      <c r="L52" s="289">
        <f t="shared" si="3"/>
        <v>45.612668883779861</v>
      </c>
    </row>
    <row r="53" spans="1:12" s="288" customFormat="1" ht="30.75" customHeight="1" x14ac:dyDescent="0.3">
      <c r="A53" s="287" t="s">
        <v>92</v>
      </c>
      <c r="C53" s="116">
        <v>3</v>
      </c>
      <c r="D53" s="116">
        <v>8</v>
      </c>
      <c r="E53" s="116">
        <v>182277</v>
      </c>
      <c r="F53" s="117"/>
      <c r="G53" s="116">
        <v>3</v>
      </c>
      <c r="H53" s="116">
        <v>8</v>
      </c>
      <c r="I53" s="116">
        <v>174277</v>
      </c>
      <c r="J53" s="289"/>
      <c r="K53" s="289">
        <f t="shared" si="2"/>
        <v>100</v>
      </c>
      <c r="L53" s="289">
        <f t="shared" si="3"/>
        <v>95.611075451099154</v>
      </c>
    </row>
    <row r="54" spans="1:12" ht="12.75" customHeight="1" x14ac:dyDescent="0.3">
      <c r="A54" s="260"/>
      <c r="B54" s="261"/>
      <c r="C54" s="262"/>
      <c r="D54" s="263"/>
      <c r="E54" s="264"/>
      <c r="F54" s="265"/>
      <c r="G54" s="262"/>
      <c r="H54" s="263"/>
      <c r="I54" s="264"/>
      <c r="K54" s="266"/>
      <c r="L54" s="267"/>
    </row>
    <row r="55" spans="1:12" s="245" customFormat="1" ht="16.5" customHeight="1" x14ac:dyDescent="0.3">
      <c r="A55" s="268" t="s">
        <v>93</v>
      </c>
      <c r="B55" s="269"/>
      <c r="C55" s="270">
        <f>SUM(C8:C53)</f>
        <v>1211</v>
      </c>
      <c r="D55" s="271">
        <f t="shared" ref="D55:E55" si="4">SUM(D8:D53)</f>
        <v>2782</v>
      </c>
      <c r="E55" s="272">
        <f t="shared" si="4"/>
        <v>73789831</v>
      </c>
      <c r="F55" s="273"/>
      <c r="G55" s="270">
        <f>SUM(G8:G53)</f>
        <v>549</v>
      </c>
      <c r="H55" s="271">
        <f>SUM(H8:H53)</f>
        <v>1355</v>
      </c>
      <c r="I55" s="272">
        <f>SUM(I8:I53)</f>
        <v>30573895</v>
      </c>
      <c r="J55" s="248"/>
      <c r="K55" s="274">
        <f>G55/C55*100</f>
        <v>45.334434351775393</v>
      </c>
      <c r="L55" s="275">
        <f>I55/E55*100</f>
        <v>41.433751217020678</v>
      </c>
    </row>
    <row r="56" spans="1:12" ht="12.75" customHeight="1" x14ac:dyDescent="0.3">
      <c r="A56" s="276"/>
      <c r="C56" s="277"/>
      <c r="D56" s="278"/>
      <c r="E56" s="279"/>
      <c r="F56" s="280"/>
      <c r="G56" s="277"/>
      <c r="H56" s="278"/>
      <c r="I56" s="281"/>
      <c r="K56" s="282"/>
      <c r="L56" s="283"/>
    </row>
    <row r="57" spans="1:12" s="72" customFormat="1" x14ac:dyDescent="0.3">
      <c r="A57" s="68"/>
      <c r="B57" s="68"/>
      <c r="C57" s="284"/>
      <c r="D57" s="284"/>
      <c r="E57" s="284"/>
      <c r="F57" s="285"/>
      <c r="G57" s="284"/>
      <c r="H57" s="284"/>
      <c r="I57" s="284"/>
      <c r="J57" s="286"/>
      <c r="K57" s="286"/>
      <c r="L57" s="286"/>
    </row>
    <row r="58" spans="1:12" s="575" customFormat="1" x14ac:dyDescent="0.3">
      <c r="A58" s="603" t="s">
        <v>94</v>
      </c>
      <c r="C58" s="576"/>
      <c r="D58" s="576"/>
      <c r="E58" s="577"/>
      <c r="F58" s="610"/>
      <c r="G58" s="576"/>
      <c r="H58" s="576"/>
      <c r="I58" s="577"/>
      <c r="J58" s="578"/>
      <c r="K58" s="604"/>
      <c r="L58" s="579"/>
    </row>
    <row r="59" spans="1:12" s="584" customFormat="1" x14ac:dyDescent="0.3">
      <c r="A59" s="603" t="s">
        <v>95</v>
      </c>
      <c r="B59" s="581"/>
      <c r="C59" s="606"/>
      <c r="D59" s="606"/>
      <c r="E59" s="606"/>
      <c r="F59" s="607"/>
      <c r="G59" s="606"/>
      <c r="H59" s="606"/>
      <c r="I59" s="606"/>
      <c r="J59" s="608"/>
      <c r="K59" s="608"/>
      <c r="L59" s="608"/>
    </row>
    <row r="60" spans="1:12" s="613" customFormat="1" x14ac:dyDescent="0.3">
      <c r="A60" s="609" t="s">
        <v>96</v>
      </c>
      <c r="B60" s="585"/>
      <c r="C60" s="586"/>
      <c r="D60" s="586"/>
      <c r="E60" s="587"/>
      <c r="F60" s="610"/>
      <c r="G60" s="586"/>
      <c r="H60" s="586"/>
      <c r="I60" s="587"/>
      <c r="J60" s="611"/>
      <c r="K60" s="612"/>
      <c r="L60" s="612"/>
    </row>
    <row r="61" spans="1:12" s="575" customFormat="1" x14ac:dyDescent="0.3">
      <c r="A61" s="603" t="s">
        <v>233</v>
      </c>
      <c r="B61" s="614"/>
      <c r="C61" s="576"/>
      <c r="D61" s="576"/>
      <c r="E61" s="577"/>
      <c r="F61" s="610"/>
      <c r="G61" s="576"/>
      <c r="H61" s="576"/>
      <c r="I61" s="577"/>
      <c r="J61" s="578"/>
      <c r="K61" s="604"/>
      <c r="L61" s="579"/>
    </row>
    <row r="62" spans="1:12" x14ac:dyDescent="0.3">
      <c r="C62" s="40"/>
      <c r="D62" s="40"/>
      <c r="E62" s="41"/>
      <c r="F62" s="42"/>
      <c r="G62" s="40"/>
      <c r="H62" s="40"/>
      <c r="I62" s="41"/>
    </row>
  </sheetData>
  <mergeCells count="5">
    <mergeCell ref="C5:E5"/>
    <mergeCell ref="A3:L3"/>
    <mergeCell ref="A2:L2"/>
    <mergeCell ref="A1:L1"/>
    <mergeCell ref="A5:A7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sqref="A1:L1"/>
    </sheetView>
  </sheetViews>
  <sheetFormatPr defaultRowHeight="15" x14ac:dyDescent="0.3"/>
  <cols>
    <col min="1" max="1" width="58.5703125" style="381" customWidth="1"/>
    <col min="2" max="2" width="1.42578125" style="381" customWidth="1"/>
    <col min="3" max="3" width="11.28515625" style="428" customWidth="1"/>
    <col min="4" max="4" width="13.5703125" style="428" customWidth="1"/>
    <col min="5" max="5" width="13.42578125" style="428" customWidth="1"/>
    <col min="6" max="6" width="1.42578125" style="429" customWidth="1"/>
    <col min="7" max="7" width="11.28515625" style="428" customWidth="1"/>
    <col min="8" max="8" width="13.5703125" style="428" customWidth="1"/>
    <col min="9" max="9" width="13.42578125" style="428" customWidth="1"/>
    <col min="10" max="10" width="1.42578125" style="430" customWidth="1"/>
    <col min="11" max="11" width="16.7109375" style="430" customWidth="1"/>
    <col min="12" max="12" width="20.5703125" style="430" customWidth="1"/>
    <col min="13" max="13" width="2.7109375" style="337" customWidth="1"/>
    <col min="14" max="250" width="9.140625" style="337"/>
    <col min="251" max="251" width="22.42578125" style="337" customWidth="1"/>
    <col min="252" max="252" width="1.42578125" style="337" customWidth="1"/>
    <col min="253" max="255" width="14.28515625" style="337" customWidth="1"/>
    <col min="256" max="256" width="1.42578125" style="337" customWidth="1"/>
    <col min="257" max="259" width="14.28515625" style="337" customWidth="1"/>
    <col min="260" max="260" width="1.42578125" style="337" customWidth="1"/>
    <col min="261" max="261" width="15.7109375" style="337" bestFit="1" customWidth="1"/>
    <col min="262" max="262" width="19.85546875" style="337" bestFit="1" customWidth="1"/>
    <col min="263" max="506" width="9.140625" style="337"/>
    <col min="507" max="507" width="22.42578125" style="337" customWidth="1"/>
    <col min="508" max="508" width="1.42578125" style="337" customWidth="1"/>
    <col min="509" max="511" width="14.28515625" style="337" customWidth="1"/>
    <col min="512" max="512" width="1.42578125" style="337" customWidth="1"/>
    <col min="513" max="515" width="14.28515625" style="337" customWidth="1"/>
    <col min="516" max="516" width="1.42578125" style="337" customWidth="1"/>
    <col min="517" max="517" width="15.7109375" style="337" bestFit="1" customWidth="1"/>
    <col min="518" max="518" width="19.85546875" style="337" bestFit="1" customWidth="1"/>
    <col min="519" max="762" width="9.140625" style="337"/>
    <col min="763" max="763" width="22.42578125" style="337" customWidth="1"/>
    <col min="764" max="764" width="1.42578125" style="337" customWidth="1"/>
    <col min="765" max="767" width="14.28515625" style="337" customWidth="1"/>
    <col min="768" max="768" width="1.42578125" style="337" customWidth="1"/>
    <col min="769" max="771" width="14.28515625" style="337" customWidth="1"/>
    <col min="772" max="772" width="1.42578125" style="337" customWidth="1"/>
    <col min="773" max="773" width="15.7109375" style="337" bestFit="1" customWidth="1"/>
    <col min="774" max="774" width="19.85546875" style="337" bestFit="1" customWidth="1"/>
    <col min="775" max="1018" width="9.140625" style="337"/>
    <col min="1019" max="1019" width="22.42578125" style="337" customWidth="1"/>
    <col min="1020" max="1020" width="1.42578125" style="337" customWidth="1"/>
    <col min="1021" max="1023" width="14.28515625" style="337" customWidth="1"/>
    <col min="1024" max="1024" width="1.42578125" style="337" customWidth="1"/>
    <col min="1025" max="1027" width="14.28515625" style="337" customWidth="1"/>
    <col min="1028" max="1028" width="1.42578125" style="337" customWidth="1"/>
    <col min="1029" max="1029" width="15.7109375" style="337" bestFit="1" customWidth="1"/>
    <col min="1030" max="1030" width="19.85546875" style="337" bestFit="1" customWidth="1"/>
    <col min="1031" max="1274" width="9.140625" style="337"/>
    <col min="1275" max="1275" width="22.42578125" style="337" customWidth="1"/>
    <col min="1276" max="1276" width="1.42578125" style="337" customWidth="1"/>
    <col min="1277" max="1279" width="14.28515625" style="337" customWidth="1"/>
    <col min="1280" max="1280" width="1.42578125" style="337" customWidth="1"/>
    <col min="1281" max="1283" width="14.28515625" style="337" customWidth="1"/>
    <col min="1284" max="1284" width="1.42578125" style="337" customWidth="1"/>
    <col min="1285" max="1285" width="15.7109375" style="337" bestFit="1" customWidth="1"/>
    <col min="1286" max="1286" width="19.85546875" style="337" bestFit="1" customWidth="1"/>
    <col min="1287" max="1530" width="9.140625" style="337"/>
    <col min="1531" max="1531" width="22.42578125" style="337" customWidth="1"/>
    <col min="1532" max="1532" width="1.42578125" style="337" customWidth="1"/>
    <col min="1533" max="1535" width="14.28515625" style="337" customWidth="1"/>
    <col min="1536" max="1536" width="1.42578125" style="337" customWidth="1"/>
    <col min="1537" max="1539" width="14.28515625" style="337" customWidth="1"/>
    <col min="1540" max="1540" width="1.42578125" style="337" customWidth="1"/>
    <col min="1541" max="1541" width="15.7109375" style="337" bestFit="1" customWidth="1"/>
    <col min="1542" max="1542" width="19.85546875" style="337" bestFit="1" customWidth="1"/>
    <col min="1543" max="1786" width="9.140625" style="337"/>
    <col min="1787" max="1787" width="22.42578125" style="337" customWidth="1"/>
    <col min="1788" max="1788" width="1.42578125" style="337" customWidth="1"/>
    <col min="1789" max="1791" width="14.28515625" style="337" customWidth="1"/>
    <col min="1792" max="1792" width="1.42578125" style="337" customWidth="1"/>
    <col min="1793" max="1795" width="14.28515625" style="337" customWidth="1"/>
    <col min="1796" max="1796" width="1.42578125" style="337" customWidth="1"/>
    <col min="1797" max="1797" width="15.7109375" style="337" bestFit="1" customWidth="1"/>
    <col min="1798" max="1798" width="19.85546875" style="337" bestFit="1" customWidth="1"/>
    <col min="1799" max="2042" width="9.140625" style="337"/>
    <col min="2043" max="2043" width="22.42578125" style="337" customWidth="1"/>
    <col min="2044" max="2044" width="1.42578125" style="337" customWidth="1"/>
    <col min="2045" max="2047" width="14.28515625" style="337" customWidth="1"/>
    <col min="2048" max="2048" width="1.42578125" style="337" customWidth="1"/>
    <col min="2049" max="2051" width="14.28515625" style="337" customWidth="1"/>
    <col min="2052" max="2052" width="1.42578125" style="337" customWidth="1"/>
    <col min="2053" max="2053" width="15.7109375" style="337" bestFit="1" customWidth="1"/>
    <col min="2054" max="2054" width="19.85546875" style="337" bestFit="1" customWidth="1"/>
    <col min="2055" max="2298" width="9.140625" style="337"/>
    <col min="2299" max="2299" width="22.42578125" style="337" customWidth="1"/>
    <col min="2300" max="2300" width="1.42578125" style="337" customWidth="1"/>
    <col min="2301" max="2303" width="14.28515625" style="337" customWidth="1"/>
    <col min="2304" max="2304" width="1.42578125" style="337" customWidth="1"/>
    <col min="2305" max="2307" width="14.28515625" style="337" customWidth="1"/>
    <col min="2308" max="2308" width="1.42578125" style="337" customWidth="1"/>
    <col min="2309" max="2309" width="15.7109375" style="337" bestFit="1" customWidth="1"/>
    <col min="2310" max="2310" width="19.85546875" style="337" bestFit="1" customWidth="1"/>
    <col min="2311" max="2554" width="9.140625" style="337"/>
    <col min="2555" max="2555" width="22.42578125" style="337" customWidth="1"/>
    <col min="2556" max="2556" width="1.42578125" style="337" customWidth="1"/>
    <col min="2557" max="2559" width="14.28515625" style="337" customWidth="1"/>
    <col min="2560" max="2560" width="1.42578125" style="337" customWidth="1"/>
    <col min="2561" max="2563" width="14.28515625" style="337" customWidth="1"/>
    <col min="2564" max="2564" width="1.42578125" style="337" customWidth="1"/>
    <col min="2565" max="2565" width="15.7109375" style="337" bestFit="1" customWidth="1"/>
    <col min="2566" max="2566" width="19.85546875" style="337" bestFit="1" customWidth="1"/>
    <col min="2567" max="2810" width="9.140625" style="337"/>
    <col min="2811" max="2811" width="22.42578125" style="337" customWidth="1"/>
    <col min="2812" max="2812" width="1.42578125" style="337" customWidth="1"/>
    <col min="2813" max="2815" width="14.28515625" style="337" customWidth="1"/>
    <col min="2816" max="2816" width="1.42578125" style="337" customWidth="1"/>
    <col min="2817" max="2819" width="14.28515625" style="337" customWidth="1"/>
    <col min="2820" max="2820" width="1.42578125" style="337" customWidth="1"/>
    <col min="2821" max="2821" width="15.7109375" style="337" bestFit="1" customWidth="1"/>
    <col min="2822" max="2822" width="19.85546875" style="337" bestFit="1" customWidth="1"/>
    <col min="2823" max="3066" width="9.140625" style="337"/>
    <col min="3067" max="3067" width="22.42578125" style="337" customWidth="1"/>
    <col min="3068" max="3068" width="1.42578125" style="337" customWidth="1"/>
    <col min="3069" max="3071" width="14.28515625" style="337" customWidth="1"/>
    <col min="3072" max="3072" width="1.42578125" style="337" customWidth="1"/>
    <col min="3073" max="3075" width="14.28515625" style="337" customWidth="1"/>
    <col min="3076" max="3076" width="1.42578125" style="337" customWidth="1"/>
    <col min="3077" max="3077" width="15.7109375" style="337" bestFit="1" customWidth="1"/>
    <col min="3078" max="3078" width="19.85546875" style="337" bestFit="1" customWidth="1"/>
    <col min="3079" max="3322" width="9.140625" style="337"/>
    <col min="3323" max="3323" width="22.42578125" style="337" customWidth="1"/>
    <col min="3324" max="3324" width="1.42578125" style="337" customWidth="1"/>
    <col min="3325" max="3327" width="14.28515625" style="337" customWidth="1"/>
    <col min="3328" max="3328" width="1.42578125" style="337" customWidth="1"/>
    <col min="3329" max="3331" width="14.28515625" style="337" customWidth="1"/>
    <col min="3332" max="3332" width="1.42578125" style="337" customWidth="1"/>
    <col min="3333" max="3333" width="15.7109375" style="337" bestFit="1" customWidth="1"/>
    <col min="3334" max="3334" width="19.85546875" style="337" bestFit="1" customWidth="1"/>
    <col min="3335" max="3578" width="9.140625" style="337"/>
    <col min="3579" max="3579" width="22.42578125" style="337" customWidth="1"/>
    <col min="3580" max="3580" width="1.42578125" style="337" customWidth="1"/>
    <col min="3581" max="3583" width="14.28515625" style="337" customWidth="1"/>
    <col min="3584" max="3584" width="1.42578125" style="337" customWidth="1"/>
    <col min="3585" max="3587" width="14.28515625" style="337" customWidth="1"/>
    <col min="3588" max="3588" width="1.42578125" style="337" customWidth="1"/>
    <col min="3589" max="3589" width="15.7109375" style="337" bestFit="1" customWidth="1"/>
    <col min="3590" max="3590" width="19.85546875" style="337" bestFit="1" customWidth="1"/>
    <col min="3591" max="3834" width="9.140625" style="337"/>
    <col min="3835" max="3835" width="22.42578125" style="337" customWidth="1"/>
    <col min="3836" max="3836" width="1.42578125" style="337" customWidth="1"/>
    <col min="3837" max="3839" width="14.28515625" style="337" customWidth="1"/>
    <col min="3840" max="3840" width="1.42578125" style="337" customWidth="1"/>
    <col min="3841" max="3843" width="14.28515625" style="337" customWidth="1"/>
    <col min="3844" max="3844" width="1.42578125" style="337" customWidth="1"/>
    <col min="3845" max="3845" width="15.7109375" style="337" bestFit="1" customWidth="1"/>
    <col min="3846" max="3846" width="19.85546875" style="337" bestFit="1" customWidth="1"/>
    <col min="3847" max="4090" width="9.140625" style="337"/>
    <col min="4091" max="4091" width="22.42578125" style="337" customWidth="1"/>
    <col min="4092" max="4092" width="1.42578125" style="337" customWidth="1"/>
    <col min="4093" max="4095" width="14.28515625" style="337" customWidth="1"/>
    <col min="4096" max="4096" width="1.42578125" style="337" customWidth="1"/>
    <col min="4097" max="4099" width="14.28515625" style="337" customWidth="1"/>
    <col min="4100" max="4100" width="1.42578125" style="337" customWidth="1"/>
    <col min="4101" max="4101" width="15.7109375" style="337" bestFit="1" customWidth="1"/>
    <col min="4102" max="4102" width="19.85546875" style="337" bestFit="1" customWidth="1"/>
    <col min="4103" max="4346" width="9.140625" style="337"/>
    <col min="4347" max="4347" width="22.42578125" style="337" customWidth="1"/>
    <col min="4348" max="4348" width="1.42578125" style="337" customWidth="1"/>
    <col min="4349" max="4351" width="14.28515625" style="337" customWidth="1"/>
    <col min="4352" max="4352" width="1.42578125" style="337" customWidth="1"/>
    <col min="4353" max="4355" width="14.28515625" style="337" customWidth="1"/>
    <col min="4356" max="4356" width="1.42578125" style="337" customWidth="1"/>
    <col min="4357" max="4357" width="15.7109375" style="337" bestFit="1" customWidth="1"/>
    <col min="4358" max="4358" width="19.85546875" style="337" bestFit="1" customWidth="1"/>
    <col min="4359" max="4602" width="9.140625" style="337"/>
    <col min="4603" max="4603" width="22.42578125" style="337" customWidth="1"/>
    <col min="4604" max="4604" width="1.42578125" style="337" customWidth="1"/>
    <col min="4605" max="4607" width="14.28515625" style="337" customWidth="1"/>
    <col min="4608" max="4608" width="1.42578125" style="337" customWidth="1"/>
    <col min="4609" max="4611" width="14.28515625" style="337" customWidth="1"/>
    <col min="4612" max="4612" width="1.42578125" style="337" customWidth="1"/>
    <col min="4613" max="4613" width="15.7109375" style="337" bestFit="1" customWidth="1"/>
    <col min="4614" max="4614" width="19.85546875" style="337" bestFit="1" customWidth="1"/>
    <col min="4615" max="4858" width="9.140625" style="337"/>
    <col min="4859" max="4859" width="22.42578125" style="337" customWidth="1"/>
    <col min="4860" max="4860" width="1.42578125" style="337" customWidth="1"/>
    <col min="4861" max="4863" width="14.28515625" style="337" customWidth="1"/>
    <col min="4864" max="4864" width="1.42578125" style="337" customWidth="1"/>
    <col min="4865" max="4867" width="14.28515625" style="337" customWidth="1"/>
    <col min="4868" max="4868" width="1.42578125" style="337" customWidth="1"/>
    <col min="4869" max="4869" width="15.7109375" style="337" bestFit="1" customWidth="1"/>
    <col min="4870" max="4870" width="19.85546875" style="337" bestFit="1" customWidth="1"/>
    <col min="4871" max="5114" width="9.140625" style="337"/>
    <col min="5115" max="5115" width="22.42578125" style="337" customWidth="1"/>
    <col min="5116" max="5116" width="1.42578125" style="337" customWidth="1"/>
    <col min="5117" max="5119" width="14.28515625" style="337" customWidth="1"/>
    <col min="5120" max="5120" width="1.42578125" style="337" customWidth="1"/>
    <col min="5121" max="5123" width="14.28515625" style="337" customWidth="1"/>
    <col min="5124" max="5124" width="1.42578125" style="337" customWidth="1"/>
    <col min="5125" max="5125" width="15.7109375" style="337" bestFit="1" customWidth="1"/>
    <col min="5126" max="5126" width="19.85546875" style="337" bestFit="1" customWidth="1"/>
    <col min="5127" max="5370" width="9.140625" style="337"/>
    <col min="5371" max="5371" width="22.42578125" style="337" customWidth="1"/>
    <col min="5372" max="5372" width="1.42578125" style="337" customWidth="1"/>
    <col min="5373" max="5375" width="14.28515625" style="337" customWidth="1"/>
    <col min="5376" max="5376" width="1.42578125" style="337" customWidth="1"/>
    <col min="5377" max="5379" width="14.28515625" style="337" customWidth="1"/>
    <col min="5380" max="5380" width="1.42578125" style="337" customWidth="1"/>
    <col min="5381" max="5381" width="15.7109375" style="337" bestFit="1" customWidth="1"/>
    <col min="5382" max="5382" width="19.85546875" style="337" bestFit="1" customWidth="1"/>
    <col min="5383" max="5626" width="9.140625" style="337"/>
    <col min="5627" max="5627" width="22.42578125" style="337" customWidth="1"/>
    <col min="5628" max="5628" width="1.42578125" style="337" customWidth="1"/>
    <col min="5629" max="5631" width="14.28515625" style="337" customWidth="1"/>
    <col min="5632" max="5632" width="1.42578125" style="337" customWidth="1"/>
    <col min="5633" max="5635" width="14.28515625" style="337" customWidth="1"/>
    <col min="5636" max="5636" width="1.42578125" style="337" customWidth="1"/>
    <col min="5637" max="5637" width="15.7109375" style="337" bestFit="1" customWidth="1"/>
    <col min="5638" max="5638" width="19.85546875" style="337" bestFit="1" customWidth="1"/>
    <col min="5639" max="5882" width="9.140625" style="337"/>
    <col min="5883" max="5883" width="22.42578125" style="337" customWidth="1"/>
    <col min="5884" max="5884" width="1.42578125" style="337" customWidth="1"/>
    <col min="5885" max="5887" width="14.28515625" style="337" customWidth="1"/>
    <col min="5888" max="5888" width="1.42578125" style="337" customWidth="1"/>
    <col min="5889" max="5891" width="14.28515625" style="337" customWidth="1"/>
    <col min="5892" max="5892" width="1.42578125" style="337" customWidth="1"/>
    <col min="5893" max="5893" width="15.7109375" style="337" bestFit="1" customWidth="1"/>
    <col min="5894" max="5894" width="19.85546875" style="337" bestFit="1" customWidth="1"/>
    <col min="5895" max="6138" width="9.140625" style="337"/>
    <col min="6139" max="6139" width="22.42578125" style="337" customWidth="1"/>
    <col min="6140" max="6140" width="1.42578125" style="337" customWidth="1"/>
    <col min="6141" max="6143" width="14.28515625" style="337" customWidth="1"/>
    <col min="6144" max="6144" width="1.42578125" style="337" customWidth="1"/>
    <col min="6145" max="6147" width="14.28515625" style="337" customWidth="1"/>
    <col min="6148" max="6148" width="1.42578125" style="337" customWidth="1"/>
    <col min="6149" max="6149" width="15.7109375" style="337" bestFit="1" customWidth="1"/>
    <col min="6150" max="6150" width="19.85546875" style="337" bestFit="1" customWidth="1"/>
    <col min="6151" max="6394" width="9.140625" style="337"/>
    <col min="6395" max="6395" width="22.42578125" style="337" customWidth="1"/>
    <col min="6396" max="6396" width="1.42578125" style="337" customWidth="1"/>
    <col min="6397" max="6399" width="14.28515625" style="337" customWidth="1"/>
    <col min="6400" max="6400" width="1.42578125" style="337" customWidth="1"/>
    <col min="6401" max="6403" width="14.28515625" style="337" customWidth="1"/>
    <col min="6404" max="6404" width="1.42578125" style="337" customWidth="1"/>
    <col min="6405" max="6405" width="15.7109375" style="337" bestFit="1" customWidth="1"/>
    <col min="6406" max="6406" width="19.85546875" style="337" bestFit="1" customWidth="1"/>
    <col min="6407" max="6650" width="9.140625" style="337"/>
    <col min="6651" max="6651" width="22.42578125" style="337" customWidth="1"/>
    <col min="6652" max="6652" width="1.42578125" style="337" customWidth="1"/>
    <col min="6653" max="6655" width="14.28515625" style="337" customWidth="1"/>
    <col min="6656" max="6656" width="1.42578125" style="337" customWidth="1"/>
    <col min="6657" max="6659" width="14.28515625" style="337" customWidth="1"/>
    <col min="6660" max="6660" width="1.42578125" style="337" customWidth="1"/>
    <col min="6661" max="6661" width="15.7109375" style="337" bestFit="1" customWidth="1"/>
    <col min="6662" max="6662" width="19.85546875" style="337" bestFit="1" customWidth="1"/>
    <col min="6663" max="6906" width="9.140625" style="337"/>
    <col min="6907" max="6907" width="22.42578125" style="337" customWidth="1"/>
    <col min="6908" max="6908" width="1.42578125" style="337" customWidth="1"/>
    <col min="6909" max="6911" width="14.28515625" style="337" customWidth="1"/>
    <col min="6912" max="6912" width="1.42578125" style="337" customWidth="1"/>
    <col min="6913" max="6915" width="14.28515625" style="337" customWidth="1"/>
    <col min="6916" max="6916" width="1.42578125" style="337" customWidth="1"/>
    <col min="6917" max="6917" width="15.7109375" style="337" bestFit="1" customWidth="1"/>
    <col min="6918" max="6918" width="19.85546875" style="337" bestFit="1" customWidth="1"/>
    <col min="6919" max="7162" width="9.140625" style="337"/>
    <col min="7163" max="7163" width="22.42578125" style="337" customWidth="1"/>
    <col min="7164" max="7164" width="1.42578125" style="337" customWidth="1"/>
    <col min="7165" max="7167" width="14.28515625" style="337" customWidth="1"/>
    <col min="7168" max="7168" width="1.42578125" style="337" customWidth="1"/>
    <col min="7169" max="7171" width="14.28515625" style="337" customWidth="1"/>
    <col min="7172" max="7172" width="1.42578125" style="337" customWidth="1"/>
    <col min="7173" max="7173" width="15.7109375" style="337" bestFit="1" customWidth="1"/>
    <col min="7174" max="7174" width="19.85546875" style="337" bestFit="1" customWidth="1"/>
    <col min="7175" max="7418" width="9.140625" style="337"/>
    <col min="7419" max="7419" width="22.42578125" style="337" customWidth="1"/>
    <col min="7420" max="7420" width="1.42578125" style="337" customWidth="1"/>
    <col min="7421" max="7423" width="14.28515625" style="337" customWidth="1"/>
    <col min="7424" max="7424" width="1.42578125" style="337" customWidth="1"/>
    <col min="7425" max="7427" width="14.28515625" style="337" customWidth="1"/>
    <col min="7428" max="7428" width="1.42578125" style="337" customWidth="1"/>
    <col min="7429" max="7429" width="15.7109375" style="337" bestFit="1" customWidth="1"/>
    <col min="7430" max="7430" width="19.85546875" style="337" bestFit="1" customWidth="1"/>
    <col min="7431" max="7674" width="9.140625" style="337"/>
    <col min="7675" max="7675" width="22.42578125" style="337" customWidth="1"/>
    <col min="7676" max="7676" width="1.42578125" style="337" customWidth="1"/>
    <col min="7677" max="7679" width="14.28515625" style="337" customWidth="1"/>
    <col min="7680" max="7680" width="1.42578125" style="337" customWidth="1"/>
    <col min="7681" max="7683" width="14.28515625" style="337" customWidth="1"/>
    <col min="7684" max="7684" width="1.42578125" style="337" customWidth="1"/>
    <col min="7685" max="7685" width="15.7109375" style="337" bestFit="1" customWidth="1"/>
    <col min="7686" max="7686" width="19.85546875" style="337" bestFit="1" customWidth="1"/>
    <col min="7687" max="7930" width="9.140625" style="337"/>
    <col min="7931" max="7931" width="22.42578125" style="337" customWidth="1"/>
    <col min="7932" max="7932" width="1.42578125" style="337" customWidth="1"/>
    <col min="7933" max="7935" width="14.28515625" style="337" customWidth="1"/>
    <col min="7936" max="7936" width="1.42578125" style="337" customWidth="1"/>
    <col min="7937" max="7939" width="14.28515625" style="337" customWidth="1"/>
    <col min="7940" max="7940" width="1.42578125" style="337" customWidth="1"/>
    <col min="7941" max="7941" width="15.7109375" style="337" bestFit="1" customWidth="1"/>
    <col min="7942" max="7942" width="19.85546875" style="337" bestFit="1" customWidth="1"/>
    <col min="7943" max="8186" width="9.140625" style="337"/>
    <col min="8187" max="8187" width="22.42578125" style="337" customWidth="1"/>
    <col min="8188" max="8188" width="1.42578125" style="337" customWidth="1"/>
    <col min="8189" max="8191" width="14.28515625" style="337" customWidth="1"/>
    <col min="8192" max="8192" width="1.42578125" style="337" customWidth="1"/>
    <col min="8193" max="8195" width="14.28515625" style="337" customWidth="1"/>
    <col min="8196" max="8196" width="1.42578125" style="337" customWidth="1"/>
    <col min="8197" max="8197" width="15.7109375" style="337" bestFit="1" customWidth="1"/>
    <col min="8198" max="8198" width="19.85546875" style="337" bestFit="1" customWidth="1"/>
    <col min="8199" max="8442" width="9.140625" style="337"/>
    <col min="8443" max="8443" width="22.42578125" style="337" customWidth="1"/>
    <col min="8444" max="8444" width="1.42578125" style="337" customWidth="1"/>
    <col min="8445" max="8447" width="14.28515625" style="337" customWidth="1"/>
    <col min="8448" max="8448" width="1.42578125" style="337" customWidth="1"/>
    <col min="8449" max="8451" width="14.28515625" style="337" customWidth="1"/>
    <col min="8452" max="8452" width="1.42578125" style="337" customWidth="1"/>
    <col min="8453" max="8453" width="15.7109375" style="337" bestFit="1" customWidth="1"/>
    <col min="8454" max="8454" width="19.85546875" style="337" bestFit="1" customWidth="1"/>
    <col min="8455" max="8698" width="9.140625" style="337"/>
    <col min="8699" max="8699" width="22.42578125" style="337" customWidth="1"/>
    <col min="8700" max="8700" width="1.42578125" style="337" customWidth="1"/>
    <col min="8701" max="8703" width="14.28515625" style="337" customWidth="1"/>
    <col min="8704" max="8704" width="1.42578125" style="337" customWidth="1"/>
    <col min="8705" max="8707" width="14.28515625" style="337" customWidth="1"/>
    <col min="8708" max="8708" width="1.42578125" style="337" customWidth="1"/>
    <col min="8709" max="8709" width="15.7109375" style="337" bestFit="1" customWidth="1"/>
    <col min="8710" max="8710" width="19.85546875" style="337" bestFit="1" customWidth="1"/>
    <col min="8711" max="8954" width="9.140625" style="337"/>
    <col min="8955" max="8955" width="22.42578125" style="337" customWidth="1"/>
    <col min="8956" max="8956" width="1.42578125" style="337" customWidth="1"/>
    <col min="8957" max="8959" width="14.28515625" style="337" customWidth="1"/>
    <col min="8960" max="8960" width="1.42578125" style="337" customWidth="1"/>
    <col min="8961" max="8963" width="14.28515625" style="337" customWidth="1"/>
    <col min="8964" max="8964" width="1.42578125" style="337" customWidth="1"/>
    <col min="8965" max="8965" width="15.7109375" style="337" bestFit="1" customWidth="1"/>
    <col min="8966" max="8966" width="19.85546875" style="337" bestFit="1" customWidth="1"/>
    <col min="8967" max="9210" width="9.140625" style="337"/>
    <col min="9211" max="9211" width="22.42578125" style="337" customWidth="1"/>
    <col min="9212" max="9212" width="1.42578125" style="337" customWidth="1"/>
    <col min="9213" max="9215" width="14.28515625" style="337" customWidth="1"/>
    <col min="9216" max="9216" width="1.42578125" style="337" customWidth="1"/>
    <col min="9217" max="9219" width="14.28515625" style="337" customWidth="1"/>
    <col min="9220" max="9220" width="1.42578125" style="337" customWidth="1"/>
    <col min="9221" max="9221" width="15.7109375" style="337" bestFit="1" customWidth="1"/>
    <col min="9222" max="9222" width="19.85546875" style="337" bestFit="1" customWidth="1"/>
    <col min="9223" max="9466" width="9.140625" style="337"/>
    <col min="9467" max="9467" width="22.42578125" style="337" customWidth="1"/>
    <col min="9468" max="9468" width="1.42578125" style="337" customWidth="1"/>
    <col min="9469" max="9471" width="14.28515625" style="337" customWidth="1"/>
    <col min="9472" max="9472" width="1.42578125" style="337" customWidth="1"/>
    <col min="9473" max="9475" width="14.28515625" style="337" customWidth="1"/>
    <col min="9476" max="9476" width="1.42578125" style="337" customWidth="1"/>
    <col min="9477" max="9477" width="15.7109375" style="337" bestFit="1" customWidth="1"/>
    <col min="9478" max="9478" width="19.85546875" style="337" bestFit="1" customWidth="1"/>
    <col min="9479" max="9722" width="9.140625" style="337"/>
    <col min="9723" max="9723" width="22.42578125" style="337" customWidth="1"/>
    <col min="9724" max="9724" width="1.42578125" style="337" customWidth="1"/>
    <col min="9725" max="9727" width="14.28515625" style="337" customWidth="1"/>
    <col min="9728" max="9728" width="1.42578125" style="337" customWidth="1"/>
    <col min="9729" max="9731" width="14.28515625" style="337" customWidth="1"/>
    <col min="9732" max="9732" width="1.42578125" style="337" customWidth="1"/>
    <col min="9733" max="9733" width="15.7109375" style="337" bestFit="1" customWidth="1"/>
    <col min="9734" max="9734" width="19.85546875" style="337" bestFit="1" customWidth="1"/>
    <col min="9735" max="9978" width="9.140625" style="337"/>
    <col min="9979" max="9979" width="22.42578125" style="337" customWidth="1"/>
    <col min="9980" max="9980" width="1.42578125" style="337" customWidth="1"/>
    <col min="9981" max="9983" width="14.28515625" style="337" customWidth="1"/>
    <col min="9984" max="9984" width="1.42578125" style="337" customWidth="1"/>
    <col min="9985" max="9987" width="14.28515625" style="337" customWidth="1"/>
    <col min="9988" max="9988" width="1.42578125" style="337" customWidth="1"/>
    <col min="9989" max="9989" width="15.7109375" style="337" bestFit="1" customWidth="1"/>
    <col min="9990" max="9990" width="19.85546875" style="337" bestFit="1" customWidth="1"/>
    <col min="9991" max="10234" width="9.140625" style="337"/>
    <col min="10235" max="10235" width="22.42578125" style="337" customWidth="1"/>
    <col min="10236" max="10236" width="1.42578125" style="337" customWidth="1"/>
    <col min="10237" max="10239" width="14.28515625" style="337" customWidth="1"/>
    <col min="10240" max="10240" width="1.42578125" style="337" customWidth="1"/>
    <col min="10241" max="10243" width="14.28515625" style="337" customWidth="1"/>
    <col min="10244" max="10244" width="1.42578125" style="337" customWidth="1"/>
    <col min="10245" max="10245" width="15.7109375" style="337" bestFit="1" customWidth="1"/>
    <col min="10246" max="10246" width="19.85546875" style="337" bestFit="1" customWidth="1"/>
    <col min="10247" max="10490" width="9.140625" style="337"/>
    <col min="10491" max="10491" width="22.42578125" style="337" customWidth="1"/>
    <col min="10492" max="10492" width="1.42578125" style="337" customWidth="1"/>
    <col min="10493" max="10495" width="14.28515625" style="337" customWidth="1"/>
    <col min="10496" max="10496" width="1.42578125" style="337" customWidth="1"/>
    <col min="10497" max="10499" width="14.28515625" style="337" customWidth="1"/>
    <col min="10500" max="10500" width="1.42578125" style="337" customWidth="1"/>
    <col min="10501" max="10501" width="15.7109375" style="337" bestFit="1" customWidth="1"/>
    <col min="10502" max="10502" width="19.85546875" style="337" bestFit="1" customWidth="1"/>
    <col min="10503" max="10746" width="9.140625" style="337"/>
    <col min="10747" max="10747" width="22.42578125" style="337" customWidth="1"/>
    <col min="10748" max="10748" width="1.42578125" style="337" customWidth="1"/>
    <col min="10749" max="10751" width="14.28515625" style="337" customWidth="1"/>
    <col min="10752" max="10752" width="1.42578125" style="337" customWidth="1"/>
    <col min="10753" max="10755" width="14.28515625" style="337" customWidth="1"/>
    <col min="10756" max="10756" width="1.42578125" style="337" customWidth="1"/>
    <col min="10757" max="10757" width="15.7109375" style="337" bestFit="1" customWidth="1"/>
    <col min="10758" max="10758" width="19.85546875" style="337" bestFit="1" customWidth="1"/>
    <col min="10759" max="11002" width="9.140625" style="337"/>
    <col min="11003" max="11003" width="22.42578125" style="337" customWidth="1"/>
    <col min="11004" max="11004" width="1.42578125" style="337" customWidth="1"/>
    <col min="11005" max="11007" width="14.28515625" style="337" customWidth="1"/>
    <col min="11008" max="11008" width="1.42578125" style="337" customWidth="1"/>
    <col min="11009" max="11011" width="14.28515625" style="337" customWidth="1"/>
    <col min="11012" max="11012" width="1.42578125" style="337" customWidth="1"/>
    <col min="11013" max="11013" width="15.7109375" style="337" bestFit="1" customWidth="1"/>
    <col min="11014" max="11014" width="19.85546875" style="337" bestFit="1" customWidth="1"/>
    <col min="11015" max="11258" width="9.140625" style="337"/>
    <col min="11259" max="11259" width="22.42578125" style="337" customWidth="1"/>
    <col min="11260" max="11260" width="1.42578125" style="337" customWidth="1"/>
    <col min="11261" max="11263" width="14.28515625" style="337" customWidth="1"/>
    <col min="11264" max="11264" width="1.42578125" style="337" customWidth="1"/>
    <col min="11265" max="11267" width="14.28515625" style="337" customWidth="1"/>
    <col min="11268" max="11268" width="1.42578125" style="337" customWidth="1"/>
    <col min="11269" max="11269" width="15.7109375" style="337" bestFit="1" customWidth="1"/>
    <col min="11270" max="11270" width="19.85546875" style="337" bestFit="1" customWidth="1"/>
    <col min="11271" max="11514" width="9.140625" style="337"/>
    <col min="11515" max="11515" width="22.42578125" style="337" customWidth="1"/>
    <col min="11516" max="11516" width="1.42578125" style="337" customWidth="1"/>
    <col min="11517" max="11519" width="14.28515625" style="337" customWidth="1"/>
    <col min="11520" max="11520" width="1.42578125" style="337" customWidth="1"/>
    <col min="11521" max="11523" width="14.28515625" style="337" customWidth="1"/>
    <col min="11524" max="11524" width="1.42578125" style="337" customWidth="1"/>
    <col min="11525" max="11525" width="15.7109375" style="337" bestFit="1" customWidth="1"/>
    <col min="11526" max="11526" width="19.85546875" style="337" bestFit="1" customWidth="1"/>
    <col min="11527" max="11770" width="9.140625" style="337"/>
    <col min="11771" max="11771" width="22.42578125" style="337" customWidth="1"/>
    <col min="11772" max="11772" width="1.42578125" style="337" customWidth="1"/>
    <col min="11773" max="11775" width="14.28515625" style="337" customWidth="1"/>
    <col min="11776" max="11776" width="1.42578125" style="337" customWidth="1"/>
    <col min="11777" max="11779" width="14.28515625" style="337" customWidth="1"/>
    <col min="11780" max="11780" width="1.42578125" style="337" customWidth="1"/>
    <col min="11781" max="11781" width="15.7109375" style="337" bestFit="1" customWidth="1"/>
    <col min="11782" max="11782" width="19.85546875" style="337" bestFit="1" customWidth="1"/>
    <col min="11783" max="12026" width="9.140625" style="337"/>
    <col min="12027" max="12027" width="22.42578125" style="337" customWidth="1"/>
    <col min="12028" max="12028" width="1.42578125" style="337" customWidth="1"/>
    <col min="12029" max="12031" width="14.28515625" style="337" customWidth="1"/>
    <col min="12032" max="12032" width="1.42578125" style="337" customWidth="1"/>
    <col min="12033" max="12035" width="14.28515625" style="337" customWidth="1"/>
    <col min="12036" max="12036" width="1.42578125" style="337" customWidth="1"/>
    <col min="12037" max="12037" width="15.7109375" style="337" bestFit="1" customWidth="1"/>
    <col min="12038" max="12038" width="19.85546875" style="337" bestFit="1" customWidth="1"/>
    <col min="12039" max="12282" width="9.140625" style="337"/>
    <col min="12283" max="12283" width="22.42578125" style="337" customWidth="1"/>
    <col min="12284" max="12284" width="1.42578125" style="337" customWidth="1"/>
    <col min="12285" max="12287" width="14.28515625" style="337" customWidth="1"/>
    <col min="12288" max="12288" width="1.42578125" style="337" customWidth="1"/>
    <col min="12289" max="12291" width="14.28515625" style="337" customWidth="1"/>
    <col min="12292" max="12292" width="1.42578125" style="337" customWidth="1"/>
    <col min="12293" max="12293" width="15.7109375" style="337" bestFit="1" customWidth="1"/>
    <col min="12294" max="12294" width="19.85546875" style="337" bestFit="1" customWidth="1"/>
    <col min="12295" max="12538" width="9.140625" style="337"/>
    <col min="12539" max="12539" width="22.42578125" style="337" customWidth="1"/>
    <col min="12540" max="12540" width="1.42578125" style="337" customWidth="1"/>
    <col min="12541" max="12543" width="14.28515625" style="337" customWidth="1"/>
    <col min="12544" max="12544" width="1.42578125" style="337" customWidth="1"/>
    <col min="12545" max="12547" width="14.28515625" style="337" customWidth="1"/>
    <col min="12548" max="12548" width="1.42578125" style="337" customWidth="1"/>
    <col min="12549" max="12549" width="15.7109375" style="337" bestFit="1" customWidth="1"/>
    <col min="12550" max="12550" width="19.85546875" style="337" bestFit="1" customWidth="1"/>
    <col min="12551" max="12794" width="9.140625" style="337"/>
    <col min="12795" max="12795" width="22.42578125" style="337" customWidth="1"/>
    <col min="12796" max="12796" width="1.42578125" style="337" customWidth="1"/>
    <col min="12797" max="12799" width="14.28515625" style="337" customWidth="1"/>
    <col min="12800" max="12800" width="1.42578125" style="337" customWidth="1"/>
    <col min="12801" max="12803" width="14.28515625" style="337" customWidth="1"/>
    <col min="12804" max="12804" width="1.42578125" style="337" customWidth="1"/>
    <col min="12805" max="12805" width="15.7109375" style="337" bestFit="1" customWidth="1"/>
    <col min="12806" max="12806" width="19.85546875" style="337" bestFit="1" customWidth="1"/>
    <col min="12807" max="13050" width="9.140625" style="337"/>
    <col min="13051" max="13051" width="22.42578125" style="337" customWidth="1"/>
    <col min="13052" max="13052" width="1.42578125" style="337" customWidth="1"/>
    <col min="13053" max="13055" width="14.28515625" style="337" customWidth="1"/>
    <col min="13056" max="13056" width="1.42578125" style="337" customWidth="1"/>
    <col min="13057" max="13059" width="14.28515625" style="337" customWidth="1"/>
    <col min="13060" max="13060" width="1.42578125" style="337" customWidth="1"/>
    <col min="13061" max="13061" width="15.7109375" style="337" bestFit="1" customWidth="1"/>
    <col min="13062" max="13062" width="19.85546875" style="337" bestFit="1" customWidth="1"/>
    <col min="13063" max="13306" width="9.140625" style="337"/>
    <col min="13307" max="13307" width="22.42578125" style="337" customWidth="1"/>
    <col min="13308" max="13308" width="1.42578125" style="337" customWidth="1"/>
    <col min="13309" max="13311" width="14.28515625" style="337" customWidth="1"/>
    <col min="13312" max="13312" width="1.42578125" style="337" customWidth="1"/>
    <col min="13313" max="13315" width="14.28515625" style="337" customWidth="1"/>
    <col min="13316" max="13316" width="1.42578125" style="337" customWidth="1"/>
    <col min="13317" max="13317" width="15.7109375" style="337" bestFit="1" customWidth="1"/>
    <col min="13318" max="13318" width="19.85546875" style="337" bestFit="1" customWidth="1"/>
    <col min="13319" max="13562" width="9.140625" style="337"/>
    <col min="13563" max="13563" width="22.42578125" style="337" customWidth="1"/>
    <col min="13564" max="13564" width="1.42578125" style="337" customWidth="1"/>
    <col min="13565" max="13567" width="14.28515625" style="337" customWidth="1"/>
    <col min="13568" max="13568" width="1.42578125" style="337" customWidth="1"/>
    <col min="13569" max="13571" width="14.28515625" style="337" customWidth="1"/>
    <col min="13572" max="13572" width="1.42578125" style="337" customWidth="1"/>
    <col min="13573" max="13573" width="15.7109375" style="337" bestFit="1" customWidth="1"/>
    <col min="13574" max="13574" width="19.85546875" style="337" bestFit="1" customWidth="1"/>
    <col min="13575" max="13818" width="9.140625" style="337"/>
    <col min="13819" max="13819" width="22.42578125" style="337" customWidth="1"/>
    <col min="13820" max="13820" width="1.42578125" style="337" customWidth="1"/>
    <col min="13821" max="13823" width="14.28515625" style="337" customWidth="1"/>
    <col min="13824" max="13824" width="1.42578125" style="337" customWidth="1"/>
    <col min="13825" max="13827" width="14.28515625" style="337" customWidth="1"/>
    <col min="13828" max="13828" width="1.42578125" style="337" customWidth="1"/>
    <col min="13829" max="13829" width="15.7109375" style="337" bestFit="1" customWidth="1"/>
    <col min="13830" max="13830" width="19.85546875" style="337" bestFit="1" customWidth="1"/>
    <col min="13831" max="14074" width="9.140625" style="337"/>
    <col min="14075" max="14075" width="22.42578125" style="337" customWidth="1"/>
    <col min="14076" max="14076" width="1.42578125" style="337" customWidth="1"/>
    <col min="14077" max="14079" width="14.28515625" style="337" customWidth="1"/>
    <col min="14080" max="14080" width="1.42578125" style="337" customWidth="1"/>
    <col min="14081" max="14083" width="14.28515625" style="337" customWidth="1"/>
    <col min="14084" max="14084" width="1.42578125" style="337" customWidth="1"/>
    <col min="14085" max="14085" width="15.7109375" style="337" bestFit="1" customWidth="1"/>
    <col min="14086" max="14086" width="19.85546875" style="337" bestFit="1" customWidth="1"/>
    <col min="14087" max="14330" width="9.140625" style="337"/>
    <col min="14331" max="14331" width="22.42578125" style="337" customWidth="1"/>
    <col min="14332" max="14332" width="1.42578125" style="337" customWidth="1"/>
    <col min="14333" max="14335" width="14.28515625" style="337" customWidth="1"/>
    <col min="14336" max="14336" width="1.42578125" style="337" customWidth="1"/>
    <col min="14337" max="14339" width="14.28515625" style="337" customWidth="1"/>
    <col min="14340" max="14340" width="1.42578125" style="337" customWidth="1"/>
    <col min="14341" max="14341" width="15.7109375" style="337" bestFit="1" customWidth="1"/>
    <col min="14342" max="14342" width="19.85546875" style="337" bestFit="1" customWidth="1"/>
    <col min="14343" max="14586" width="9.140625" style="337"/>
    <col min="14587" max="14587" width="22.42578125" style="337" customWidth="1"/>
    <col min="14588" max="14588" width="1.42578125" style="337" customWidth="1"/>
    <col min="14589" max="14591" width="14.28515625" style="337" customWidth="1"/>
    <col min="14592" max="14592" width="1.42578125" style="337" customWidth="1"/>
    <col min="14593" max="14595" width="14.28515625" style="337" customWidth="1"/>
    <col min="14596" max="14596" width="1.42578125" style="337" customWidth="1"/>
    <col min="14597" max="14597" width="15.7109375" style="337" bestFit="1" customWidth="1"/>
    <col min="14598" max="14598" width="19.85546875" style="337" bestFit="1" customWidth="1"/>
    <col min="14599" max="14842" width="9.140625" style="337"/>
    <col min="14843" max="14843" width="22.42578125" style="337" customWidth="1"/>
    <col min="14844" max="14844" width="1.42578125" style="337" customWidth="1"/>
    <col min="14845" max="14847" width="14.28515625" style="337" customWidth="1"/>
    <col min="14848" max="14848" width="1.42578125" style="337" customWidth="1"/>
    <col min="14849" max="14851" width="14.28515625" style="337" customWidth="1"/>
    <col min="14852" max="14852" width="1.42578125" style="337" customWidth="1"/>
    <col min="14853" max="14853" width="15.7109375" style="337" bestFit="1" customWidth="1"/>
    <col min="14854" max="14854" width="19.85546875" style="337" bestFit="1" customWidth="1"/>
    <col min="14855" max="15098" width="9.140625" style="337"/>
    <col min="15099" max="15099" width="22.42578125" style="337" customWidth="1"/>
    <col min="15100" max="15100" width="1.42578125" style="337" customWidth="1"/>
    <col min="15101" max="15103" width="14.28515625" style="337" customWidth="1"/>
    <col min="15104" max="15104" width="1.42578125" style="337" customWidth="1"/>
    <col min="15105" max="15107" width="14.28515625" style="337" customWidth="1"/>
    <col min="15108" max="15108" width="1.42578125" style="337" customWidth="1"/>
    <col min="15109" max="15109" width="15.7109375" style="337" bestFit="1" customWidth="1"/>
    <col min="15110" max="15110" width="19.85546875" style="337" bestFit="1" customWidth="1"/>
    <col min="15111" max="15354" width="9.140625" style="337"/>
    <col min="15355" max="15355" width="22.42578125" style="337" customWidth="1"/>
    <col min="15356" max="15356" width="1.42578125" style="337" customWidth="1"/>
    <col min="15357" max="15359" width="14.28515625" style="337" customWidth="1"/>
    <col min="15360" max="15360" width="1.42578125" style="337" customWidth="1"/>
    <col min="15361" max="15363" width="14.28515625" style="337" customWidth="1"/>
    <col min="15364" max="15364" width="1.42578125" style="337" customWidth="1"/>
    <col min="15365" max="15365" width="15.7109375" style="337" bestFit="1" customWidth="1"/>
    <col min="15366" max="15366" width="19.85546875" style="337" bestFit="1" customWidth="1"/>
    <col min="15367" max="15610" width="9.140625" style="337"/>
    <col min="15611" max="15611" width="22.42578125" style="337" customWidth="1"/>
    <col min="15612" max="15612" width="1.42578125" style="337" customWidth="1"/>
    <col min="15613" max="15615" width="14.28515625" style="337" customWidth="1"/>
    <col min="15616" max="15616" width="1.42578125" style="337" customWidth="1"/>
    <col min="15617" max="15619" width="14.28515625" style="337" customWidth="1"/>
    <col min="15620" max="15620" width="1.42578125" style="337" customWidth="1"/>
    <col min="15621" max="15621" width="15.7109375" style="337" bestFit="1" customWidth="1"/>
    <col min="15622" max="15622" width="19.85546875" style="337" bestFit="1" customWidth="1"/>
    <col min="15623" max="15866" width="9.140625" style="337"/>
    <col min="15867" max="15867" width="22.42578125" style="337" customWidth="1"/>
    <col min="15868" max="15868" width="1.42578125" style="337" customWidth="1"/>
    <col min="15869" max="15871" width="14.28515625" style="337" customWidth="1"/>
    <col min="15872" max="15872" width="1.42578125" style="337" customWidth="1"/>
    <col min="15873" max="15875" width="14.28515625" style="337" customWidth="1"/>
    <col min="15876" max="15876" width="1.42578125" style="337" customWidth="1"/>
    <col min="15877" max="15877" width="15.7109375" style="337" bestFit="1" customWidth="1"/>
    <col min="15878" max="15878" width="19.85546875" style="337" bestFit="1" customWidth="1"/>
    <col min="15879" max="16122" width="9.140625" style="337"/>
    <col min="16123" max="16123" width="22.42578125" style="337" customWidth="1"/>
    <col min="16124" max="16124" width="1.42578125" style="337" customWidth="1"/>
    <col min="16125" max="16127" width="14.28515625" style="337" customWidth="1"/>
    <col min="16128" max="16128" width="1.42578125" style="337" customWidth="1"/>
    <col min="16129" max="16131" width="14.28515625" style="337" customWidth="1"/>
    <col min="16132" max="16132" width="1.42578125" style="337" customWidth="1"/>
    <col min="16133" max="16133" width="15.7109375" style="337" bestFit="1" customWidth="1"/>
    <col min="16134" max="16134" width="19.85546875" style="337" bestFit="1" customWidth="1"/>
    <col min="16135" max="16384" width="9.140625" style="337"/>
  </cols>
  <sheetData>
    <row r="1" spans="1:13" ht="18" x14ac:dyDescent="0.3">
      <c r="A1" s="550" t="s">
        <v>179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</row>
    <row r="2" spans="1:13" s="362" customFormat="1" ht="18" x14ac:dyDescent="0.3">
      <c r="A2" s="549" t="s">
        <v>232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361"/>
    </row>
    <row r="3" spans="1:13" ht="18" x14ac:dyDescent="0.35">
      <c r="A3" s="548" t="s">
        <v>8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</row>
    <row r="4" spans="1:13" ht="18" x14ac:dyDescent="0.35">
      <c r="A4" s="363"/>
      <c r="B4" s="363"/>
      <c r="C4" s="364"/>
      <c r="D4" s="364"/>
      <c r="E4" s="365"/>
      <c r="F4" s="366"/>
      <c r="G4" s="364"/>
      <c r="H4" s="364"/>
      <c r="I4" s="365"/>
      <c r="J4" s="367"/>
      <c r="K4" s="367"/>
      <c r="L4" s="367"/>
    </row>
    <row r="5" spans="1:13" s="376" customFormat="1" ht="18" x14ac:dyDescent="0.35">
      <c r="A5" s="649" t="s">
        <v>182</v>
      </c>
      <c r="B5" s="368"/>
      <c r="C5" s="369" t="s">
        <v>180</v>
      </c>
      <c r="D5" s="370"/>
      <c r="E5" s="371"/>
      <c r="F5" s="372"/>
      <c r="G5" s="369" t="s">
        <v>181</v>
      </c>
      <c r="H5" s="370"/>
      <c r="I5" s="371"/>
      <c r="J5" s="373"/>
      <c r="K5" s="374"/>
      <c r="L5" s="375"/>
    </row>
    <row r="6" spans="1:13" ht="33" customHeight="1" x14ac:dyDescent="0.3">
      <c r="A6" s="650"/>
      <c r="B6" s="377"/>
      <c r="C6" s="639" t="s">
        <v>14</v>
      </c>
      <c r="D6" s="640" t="s">
        <v>15</v>
      </c>
      <c r="E6" s="641" t="s">
        <v>16</v>
      </c>
      <c r="F6" s="335"/>
      <c r="G6" s="639" t="s">
        <v>14</v>
      </c>
      <c r="H6" s="640" t="s">
        <v>15</v>
      </c>
      <c r="I6" s="641" t="s">
        <v>16</v>
      </c>
      <c r="J6" s="336"/>
      <c r="K6" s="642" t="s">
        <v>17</v>
      </c>
      <c r="L6" s="643" t="s">
        <v>18</v>
      </c>
    </row>
    <row r="7" spans="1:13" x14ac:dyDescent="0.3">
      <c r="A7" s="651"/>
      <c r="B7" s="379"/>
      <c r="C7" s="644" t="s">
        <v>19</v>
      </c>
      <c r="D7" s="645" t="s">
        <v>19</v>
      </c>
      <c r="E7" s="646" t="s">
        <v>20</v>
      </c>
      <c r="F7" s="335"/>
      <c r="G7" s="644" t="s">
        <v>19</v>
      </c>
      <c r="H7" s="645" t="s">
        <v>19</v>
      </c>
      <c r="I7" s="646" t="s">
        <v>20</v>
      </c>
      <c r="J7" s="336"/>
      <c r="K7" s="647" t="s">
        <v>21</v>
      </c>
      <c r="L7" s="648" t="s">
        <v>21</v>
      </c>
    </row>
    <row r="8" spans="1:13" s="533" customFormat="1" ht="30" customHeight="1" x14ac:dyDescent="0.3">
      <c r="A8" s="532" t="s">
        <v>244</v>
      </c>
      <c r="C8" s="339">
        <v>65</v>
      </c>
      <c r="D8" s="339">
        <v>165</v>
      </c>
      <c r="E8" s="339">
        <v>4317056</v>
      </c>
      <c r="F8" s="340"/>
      <c r="G8" s="537">
        <v>30</v>
      </c>
      <c r="H8" s="537">
        <v>84</v>
      </c>
      <c r="I8" s="339">
        <v>1917351</v>
      </c>
      <c r="J8" s="535"/>
      <c r="K8" s="536">
        <f t="shared" ref="K8:K14" si="0">G8/C8*100</f>
        <v>46.153846153846153</v>
      </c>
      <c r="L8" s="536">
        <f t="shared" ref="L8:L14" si="1">I8/E8*100</f>
        <v>44.41339190411243</v>
      </c>
    </row>
    <row r="9" spans="1:13" s="533" customFormat="1" ht="30" customHeight="1" x14ac:dyDescent="0.3">
      <c r="A9" s="532" t="s">
        <v>245</v>
      </c>
      <c r="C9" s="339">
        <v>57</v>
      </c>
      <c r="D9" s="339">
        <v>117</v>
      </c>
      <c r="E9" s="339">
        <v>3594994</v>
      </c>
      <c r="F9" s="340"/>
      <c r="G9" s="537">
        <v>27</v>
      </c>
      <c r="H9" s="537">
        <v>60</v>
      </c>
      <c r="I9" s="339">
        <v>1546365</v>
      </c>
      <c r="J9" s="535"/>
      <c r="K9" s="536">
        <f t="shared" si="0"/>
        <v>47.368421052631575</v>
      </c>
      <c r="L9" s="536">
        <f t="shared" si="1"/>
        <v>43.014397242387609</v>
      </c>
    </row>
    <row r="10" spans="1:13" s="533" customFormat="1" ht="30" customHeight="1" x14ac:dyDescent="0.3">
      <c r="A10" s="532" t="s">
        <v>246</v>
      </c>
      <c r="C10" s="339">
        <v>72</v>
      </c>
      <c r="D10" s="339">
        <v>165</v>
      </c>
      <c r="E10" s="339">
        <v>4268876</v>
      </c>
      <c r="F10" s="340"/>
      <c r="G10" s="537">
        <v>33</v>
      </c>
      <c r="H10" s="537">
        <v>66</v>
      </c>
      <c r="I10" s="339">
        <v>1765913</v>
      </c>
      <c r="J10" s="535"/>
      <c r="K10" s="536">
        <f t="shared" si="0"/>
        <v>45.833333333333329</v>
      </c>
      <c r="L10" s="536">
        <f t="shared" si="1"/>
        <v>41.367165502113437</v>
      </c>
    </row>
    <row r="11" spans="1:13" s="533" customFormat="1" ht="30" customHeight="1" x14ac:dyDescent="0.3">
      <c r="A11" s="532" t="s">
        <v>247</v>
      </c>
      <c r="C11" s="339">
        <v>72</v>
      </c>
      <c r="D11" s="339">
        <v>147</v>
      </c>
      <c r="E11" s="339">
        <v>4168796</v>
      </c>
      <c r="F11" s="340"/>
      <c r="G11" s="537">
        <v>33</v>
      </c>
      <c r="H11" s="537">
        <v>69</v>
      </c>
      <c r="I11" s="339">
        <v>1731258</v>
      </c>
      <c r="J11" s="535"/>
      <c r="K11" s="536">
        <f t="shared" si="0"/>
        <v>45.833333333333329</v>
      </c>
      <c r="L11" s="536">
        <f t="shared" si="1"/>
        <v>41.528969035664012</v>
      </c>
    </row>
    <row r="12" spans="1:13" s="533" customFormat="1" ht="30" customHeight="1" x14ac:dyDescent="0.3">
      <c r="A12" s="532" t="s">
        <v>265</v>
      </c>
      <c r="C12" s="339">
        <v>78</v>
      </c>
      <c r="D12" s="339">
        <v>157</v>
      </c>
      <c r="E12" s="339">
        <v>4699302</v>
      </c>
      <c r="F12" s="340"/>
      <c r="G12" s="538">
        <v>31</v>
      </c>
      <c r="H12" s="538">
        <v>62</v>
      </c>
      <c r="I12" s="534">
        <v>1825391</v>
      </c>
      <c r="J12" s="535"/>
      <c r="K12" s="536">
        <f t="shared" si="0"/>
        <v>39.743589743589745</v>
      </c>
      <c r="L12" s="536">
        <f t="shared" si="1"/>
        <v>38.843875111665518</v>
      </c>
    </row>
    <row r="13" spans="1:13" s="533" customFormat="1" ht="30" customHeight="1" x14ac:dyDescent="0.3">
      <c r="A13" s="532" t="s">
        <v>249</v>
      </c>
      <c r="C13" s="339">
        <v>42</v>
      </c>
      <c r="D13" s="339">
        <v>74</v>
      </c>
      <c r="E13" s="339">
        <v>2450259</v>
      </c>
      <c r="F13" s="340"/>
      <c r="G13" s="537">
        <v>20</v>
      </c>
      <c r="H13" s="537">
        <v>36</v>
      </c>
      <c r="I13" s="339">
        <v>1068485</v>
      </c>
      <c r="J13" s="535"/>
      <c r="K13" s="536">
        <f t="shared" si="0"/>
        <v>47.619047619047613</v>
      </c>
      <c r="L13" s="536">
        <f t="shared" si="1"/>
        <v>43.607022767797197</v>
      </c>
    </row>
    <row r="14" spans="1:13" s="533" customFormat="1" ht="30" customHeight="1" x14ac:dyDescent="0.3">
      <c r="A14" s="532" t="s">
        <v>250</v>
      </c>
      <c r="C14" s="339">
        <v>40</v>
      </c>
      <c r="D14" s="339">
        <v>69</v>
      </c>
      <c r="E14" s="339">
        <v>2060261</v>
      </c>
      <c r="F14" s="340"/>
      <c r="G14" s="537">
        <v>20</v>
      </c>
      <c r="H14" s="537">
        <v>36</v>
      </c>
      <c r="I14" s="339">
        <v>798061</v>
      </c>
      <c r="J14" s="535"/>
      <c r="K14" s="536">
        <f t="shared" si="0"/>
        <v>50</v>
      </c>
      <c r="L14" s="536">
        <f t="shared" si="1"/>
        <v>38.735917439586537</v>
      </c>
    </row>
    <row r="15" spans="1:13" s="533" customFormat="1" ht="30" customHeight="1" x14ac:dyDescent="0.3">
      <c r="A15" s="532" t="s">
        <v>251</v>
      </c>
      <c r="C15" s="339">
        <v>74</v>
      </c>
      <c r="D15" s="339">
        <v>221</v>
      </c>
      <c r="E15" s="339">
        <v>4907321</v>
      </c>
      <c r="F15" s="340"/>
      <c r="G15" s="537">
        <v>31</v>
      </c>
      <c r="H15" s="537">
        <v>107</v>
      </c>
      <c r="I15" s="339">
        <v>1986799</v>
      </c>
      <c r="J15" s="535"/>
      <c r="K15" s="536">
        <f t="shared" ref="K15:K17" si="2">G15/C15*100</f>
        <v>41.891891891891895</v>
      </c>
      <c r="L15" s="536">
        <f t="shared" ref="L15:L17" si="3">I15/E15*100</f>
        <v>40.486428338394816</v>
      </c>
    </row>
    <row r="16" spans="1:13" s="533" customFormat="1" ht="30" customHeight="1" x14ac:dyDescent="0.3">
      <c r="A16" s="532" t="s">
        <v>252</v>
      </c>
      <c r="C16" s="339">
        <v>77</v>
      </c>
      <c r="D16" s="339">
        <v>219</v>
      </c>
      <c r="E16" s="339">
        <v>4863995</v>
      </c>
      <c r="F16" s="340"/>
      <c r="G16" s="537">
        <v>35</v>
      </c>
      <c r="H16" s="537">
        <v>121</v>
      </c>
      <c r="I16" s="339">
        <v>1932573</v>
      </c>
      <c r="J16" s="535"/>
      <c r="K16" s="536">
        <f t="shared" si="2"/>
        <v>45.454545454545453</v>
      </c>
      <c r="L16" s="536">
        <f t="shared" si="3"/>
        <v>39.732216007623364</v>
      </c>
    </row>
    <row r="17" spans="1:12" s="533" customFormat="1" ht="30" customHeight="1" x14ac:dyDescent="0.3">
      <c r="A17" s="532" t="s">
        <v>253</v>
      </c>
      <c r="C17" s="339">
        <v>66</v>
      </c>
      <c r="D17" s="339">
        <v>183</v>
      </c>
      <c r="E17" s="339">
        <v>4266330</v>
      </c>
      <c r="F17" s="340"/>
      <c r="G17" s="537">
        <v>28</v>
      </c>
      <c r="H17" s="537">
        <v>85</v>
      </c>
      <c r="I17" s="339">
        <v>1710052</v>
      </c>
      <c r="J17" s="535"/>
      <c r="K17" s="536">
        <f t="shared" si="2"/>
        <v>42.424242424242422</v>
      </c>
      <c r="L17" s="536">
        <f t="shared" si="3"/>
        <v>40.082506510279323</v>
      </c>
    </row>
    <row r="18" spans="1:12" s="533" customFormat="1" ht="30" customHeight="1" x14ac:dyDescent="0.3">
      <c r="A18" s="532" t="s">
        <v>254</v>
      </c>
      <c r="C18" s="339">
        <v>54</v>
      </c>
      <c r="D18" s="339">
        <v>126</v>
      </c>
      <c r="E18" s="339">
        <v>3107030</v>
      </c>
      <c r="F18" s="340"/>
      <c r="G18" s="537">
        <v>24</v>
      </c>
      <c r="H18" s="537">
        <v>69</v>
      </c>
      <c r="I18" s="339">
        <v>1269484</v>
      </c>
      <c r="J18" s="535"/>
      <c r="K18" s="536">
        <f t="shared" ref="K18:K29" si="4">G18/C18*100</f>
        <v>44.444444444444443</v>
      </c>
      <c r="L18" s="536">
        <f t="shared" ref="L18:L29" si="5">I18/E18*100</f>
        <v>40.85844037553548</v>
      </c>
    </row>
    <row r="19" spans="1:12" s="652" customFormat="1" ht="30" customHeight="1" x14ac:dyDescent="0.3">
      <c r="A19" s="532" t="s">
        <v>255</v>
      </c>
      <c r="B19" s="533"/>
      <c r="C19" s="339">
        <v>51</v>
      </c>
      <c r="D19" s="339">
        <v>144</v>
      </c>
      <c r="E19" s="339">
        <v>3367375</v>
      </c>
      <c r="F19" s="340"/>
      <c r="G19" s="537">
        <v>24</v>
      </c>
      <c r="H19" s="537">
        <v>60</v>
      </c>
      <c r="I19" s="339">
        <v>1459775</v>
      </c>
      <c r="J19" s="535"/>
      <c r="K19" s="536">
        <f t="shared" si="4"/>
        <v>47.058823529411761</v>
      </c>
      <c r="L19" s="536">
        <f t="shared" si="5"/>
        <v>43.350532684954892</v>
      </c>
    </row>
    <row r="20" spans="1:12" s="653" customFormat="1" ht="30" customHeight="1" x14ac:dyDescent="0.3">
      <c r="A20" s="532" t="s">
        <v>117</v>
      </c>
      <c r="B20" s="533"/>
      <c r="C20" s="339">
        <v>35</v>
      </c>
      <c r="D20" s="339">
        <v>69</v>
      </c>
      <c r="E20" s="339">
        <v>1993890</v>
      </c>
      <c r="F20" s="340"/>
      <c r="G20" s="537">
        <v>17</v>
      </c>
      <c r="H20" s="537">
        <v>31</v>
      </c>
      <c r="I20" s="339">
        <v>860134</v>
      </c>
      <c r="J20" s="535"/>
      <c r="K20" s="536">
        <f t="shared" si="4"/>
        <v>48.571428571428569</v>
      </c>
      <c r="L20" s="536">
        <f t="shared" si="5"/>
        <v>43.138488081087722</v>
      </c>
    </row>
    <row r="21" spans="1:12" s="653" customFormat="1" ht="30" customHeight="1" x14ac:dyDescent="0.3">
      <c r="A21" s="532" t="s">
        <v>256</v>
      </c>
      <c r="B21" s="533"/>
      <c r="C21" s="339">
        <v>50</v>
      </c>
      <c r="D21" s="339">
        <v>97</v>
      </c>
      <c r="E21" s="339">
        <v>3122241</v>
      </c>
      <c r="F21" s="340"/>
      <c r="G21" s="537">
        <v>22</v>
      </c>
      <c r="H21" s="537">
        <v>47</v>
      </c>
      <c r="I21" s="339">
        <v>1316306</v>
      </c>
      <c r="J21" s="535"/>
      <c r="K21" s="536">
        <f t="shared" si="4"/>
        <v>44</v>
      </c>
      <c r="L21" s="536">
        <f t="shared" si="5"/>
        <v>42.159013349706186</v>
      </c>
    </row>
    <row r="22" spans="1:12" s="533" customFormat="1" ht="30" customHeight="1" x14ac:dyDescent="0.3">
      <c r="A22" s="532" t="s">
        <v>257</v>
      </c>
      <c r="C22" s="339">
        <v>40</v>
      </c>
      <c r="D22" s="339">
        <v>55</v>
      </c>
      <c r="E22" s="339">
        <v>1952589</v>
      </c>
      <c r="F22" s="340"/>
      <c r="G22" s="537">
        <v>19</v>
      </c>
      <c r="H22" s="537">
        <v>29</v>
      </c>
      <c r="I22" s="339">
        <v>820391</v>
      </c>
      <c r="J22" s="535"/>
      <c r="K22" s="536">
        <f t="shared" si="4"/>
        <v>47.5</v>
      </c>
      <c r="L22" s="536">
        <f t="shared" si="5"/>
        <v>42.015549611310931</v>
      </c>
    </row>
    <row r="23" spans="1:12" s="533" customFormat="1" ht="30" customHeight="1" x14ac:dyDescent="0.3">
      <c r="A23" s="532" t="s">
        <v>258</v>
      </c>
      <c r="C23" s="339">
        <v>12</v>
      </c>
      <c r="D23" s="339">
        <v>19</v>
      </c>
      <c r="E23" s="339">
        <v>545634</v>
      </c>
      <c r="F23" s="340"/>
      <c r="G23" s="537">
        <v>8</v>
      </c>
      <c r="H23" s="537">
        <v>12</v>
      </c>
      <c r="I23" s="339">
        <v>291749</v>
      </c>
      <c r="J23" s="535"/>
      <c r="K23" s="536">
        <f t="shared" si="4"/>
        <v>66.666666666666657</v>
      </c>
      <c r="L23" s="536">
        <f t="shared" si="5"/>
        <v>53.469725127099856</v>
      </c>
    </row>
    <row r="24" spans="1:12" s="533" customFormat="1" ht="30" customHeight="1" x14ac:dyDescent="0.3">
      <c r="A24" s="532" t="s">
        <v>259</v>
      </c>
      <c r="C24" s="339">
        <v>63</v>
      </c>
      <c r="D24" s="339">
        <v>159</v>
      </c>
      <c r="E24" s="339">
        <v>3947593</v>
      </c>
      <c r="F24" s="340"/>
      <c r="G24" s="537">
        <v>28</v>
      </c>
      <c r="H24" s="537">
        <v>77</v>
      </c>
      <c r="I24" s="339">
        <v>1615331</v>
      </c>
      <c r="J24" s="535"/>
      <c r="K24" s="536">
        <f t="shared" si="4"/>
        <v>44.444444444444443</v>
      </c>
      <c r="L24" s="536">
        <f t="shared" si="5"/>
        <v>40.919390626135979</v>
      </c>
    </row>
    <row r="25" spans="1:12" s="533" customFormat="1" ht="30" customHeight="1" x14ac:dyDescent="0.3">
      <c r="A25" s="532" t="s">
        <v>260</v>
      </c>
      <c r="C25" s="339">
        <v>34</v>
      </c>
      <c r="D25" s="339">
        <v>58</v>
      </c>
      <c r="E25" s="339">
        <v>1742538</v>
      </c>
      <c r="F25" s="340"/>
      <c r="G25" s="537">
        <v>17</v>
      </c>
      <c r="H25" s="537">
        <v>36</v>
      </c>
      <c r="I25" s="339">
        <v>729095</v>
      </c>
      <c r="J25" s="535"/>
      <c r="K25" s="536">
        <f t="shared" si="4"/>
        <v>50</v>
      </c>
      <c r="L25" s="536">
        <f t="shared" si="5"/>
        <v>41.840981373146526</v>
      </c>
    </row>
    <row r="26" spans="1:12" s="533" customFormat="1" ht="30" customHeight="1" x14ac:dyDescent="0.3">
      <c r="A26" s="532" t="s">
        <v>261</v>
      </c>
      <c r="C26" s="339">
        <v>63</v>
      </c>
      <c r="D26" s="339">
        <v>111</v>
      </c>
      <c r="E26" s="339">
        <v>3667895</v>
      </c>
      <c r="F26" s="340"/>
      <c r="G26" s="537">
        <v>28</v>
      </c>
      <c r="H26" s="537">
        <v>59</v>
      </c>
      <c r="I26" s="339">
        <v>1475741</v>
      </c>
      <c r="J26" s="535"/>
      <c r="K26" s="536">
        <f t="shared" si="4"/>
        <v>44.444444444444443</v>
      </c>
      <c r="L26" s="536">
        <f t="shared" si="5"/>
        <v>40.234003427033763</v>
      </c>
    </row>
    <row r="27" spans="1:12" s="533" customFormat="1" ht="30" customHeight="1" x14ac:dyDescent="0.3">
      <c r="A27" s="532" t="s">
        <v>262</v>
      </c>
      <c r="C27" s="339">
        <v>47</v>
      </c>
      <c r="D27" s="339">
        <v>146</v>
      </c>
      <c r="E27" s="339">
        <v>3091679</v>
      </c>
      <c r="F27" s="340"/>
      <c r="G27" s="537">
        <v>22</v>
      </c>
      <c r="H27" s="537">
        <v>62</v>
      </c>
      <c r="I27" s="339">
        <v>1331132</v>
      </c>
      <c r="J27" s="535"/>
      <c r="K27" s="536">
        <f t="shared" si="4"/>
        <v>46.808510638297875</v>
      </c>
      <c r="L27" s="536">
        <f t="shared" si="5"/>
        <v>43.055310722749681</v>
      </c>
    </row>
    <row r="28" spans="1:12" s="533" customFormat="1" ht="30" customHeight="1" x14ac:dyDescent="0.3">
      <c r="A28" s="532" t="s">
        <v>263</v>
      </c>
      <c r="C28" s="339">
        <v>48</v>
      </c>
      <c r="D28" s="339">
        <v>118</v>
      </c>
      <c r="E28" s="339">
        <v>3084212</v>
      </c>
      <c r="F28" s="340"/>
      <c r="G28" s="537">
        <v>22</v>
      </c>
      <c r="H28" s="537">
        <v>53</v>
      </c>
      <c r="I28" s="339">
        <v>1263427</v>
      </c>
      <c r="J28" s="535"/>
      <c r="K28" s="536">
        <f t="shared" si="4"/>
        <v>45.833333333333329</v>
      </c>
      <c r="L28" s="536">
        <f t="shared" si="5"/>
        <v>40.964337081886718</v>
      </c>
    </row>
    <row r="29" spans="1:12" s="533" customFormat="1" ht="30" customHeight="1" x14ac:dyDescent="0.3">
      <c r="A29" s="532" t="s">
        <v>264</v>
      </c>
      <c r="C29" s="339">
        <v>71</v>
      </c>
      <c r="D29" s="339">
        <v>163</v>
      </c>
      <c r="E29" s="339">
        <v>4569965</v>
      </c>
      <c r="F29" s="340"/>
      <c r="G29" s="537">
        <v>30</v>
      </c>
      <c r="H29" s="537">
        <v>94</v>
      </c>
      <c r="I29" s="339">
        <v>1859082</v>
      </c>
      <c r="J29" s="535"/>
      <c r="K29" s="536">
        <f t="shared" si="4"/>
        <v>42.25352112676056</v>
      </c>
      <c r="L29" s="536">
        <f t="shared" si="5"/>
        <v>40.680442848030566</v>
      </c>
    </row>
    <row r="30" spans="1:12" x14ac:dyDescent="0.3">
      <c r="A30" s="380"/>
      <c r="C30" s="382"/>
      <c r="D30" s="383"/>
      <c r="E30" s="384"/>
      <c r="F30" s="385"/>
      <c r="G30" s="382"/>
      <c r="H30" s="383"/>
      <c r="I30" s="384"/>
      <c r="J30" s="386"/>
      <c r="K30" s="387"/>
      <c r="L30" s="388"/>
    </row>
    <row r="31" spans="1:12" x14ac:dyDescent="0.3">
      <c r="A31" s="389" t="s">
        <v>93</v>
      </c>
      <c r="B31" s="334"/>
      <c r="C31" s="390">
        <f>SUM(C8:C29)</f>
        <v>1211</v>
      </c>
      <c r="D31" s="391">
        <f>SUM(D8:D29)</f>
        <v>2782</v>
      </c>
      <c r="E31" s="392">
        <f>SUM(E8:E29)</f>
        <v>73789831</v>
      </c>
      <c r="F31" s="378"/>
      <c r="G31" s="390">
        <f>SUM(G8:G29)</f>
        <v>549</v>
      </c>
      <c r="H31" s="391">
        <f>SUM(H8:H29)</f>
        <v>1355</v>
      </c>
      <c r="I31" s="392">
        <f>SUM(I8:I29)</f>
        <v>30573895</v>
      </c>
      <c r="J31" s="393"/>
      <c r="K31" s="394">
        <f>G31/C31*100</f>
        <v>45.334434351775393</v>
      </c>
      <c r="L31" s="395">
        <f>I31/E31*100</f>
        <v>41.433751217020678</v>
      </c>
    </row>
    <row r="32" spans="1:12" x14ac:dyDescent="0.3">
      <c r="A32" s="396"/>
      <c r="C32" s="397"/>
      <c r="D32" s="398"/>
      <c r="E32" s="399"/>
      <c r="F32" s="385"/>
      <c r="G32" s="397"/>
      <c r="H32" s="398"/>
      <c r="I32" s="399"/>
      <c r="J32" s="386"/>
      <c r="K32" s="400"/>
      <c r="L32" s="401"/>
    </row>
    <row r="33" spans="1:12" x14ac:dyDescent="0.3">
      <c r="A33" s="527"/>
      <c r="B33" s="402"/>
      <c r="C33" s="403"/>
      <c r="D33" s="403"/>
      <c r="E33" s="404"/>
      <c r="F33" s="405"/>
      <c r="G33" s="403" t="s">
        <v>228</v>
      </c>
      <c r="H33" s="403"/>
      <c r="I33" s="404"/>
      <c r="J33" s="406"/>
      <c r="K33" s="406"/>
      <c r="L33" s="406"/>
    </row>
    <row r="34" spans="1:12" x14ac:dyDescent="0.3">
      <c r="A34" s="407" t="s">
        <v>94</v>
      </c>
      <c r="B34" s="408"/>
      <c r="C34" s="408"/>
      <c r="D34" s="409"/>
      <c r="E34" s="410"/>
      <c r="F34" s="408"/>
      <c r="G34" s="408"/>
      <c r="H34" s="409"/>
      <c r="I34" s="411"/>
      <c r="J34" s="412"/>
      <c r="K34" s="413"/>
      <c r="L34" s="362"/>
    </row>
    <row r="35" spans="1:12" x14ac:dyDescent="0.3">
      <c r="A35" s="407" t="s">
        <v>95</v>
      </c>
      <c r="B35" s="414"/>
      <c r="C35" s="414"/>
      <c r="D35" s="414"/>
      <c r="E35" s="415"/>
      <c r="F35" s="414"/>
      <c r="G35" s="414"/>
      <c r="H35" s="414"/>
      <c r="I35" s="416"/>
      <c r="J35" s="416"/>
      <c r="K35" s="416"/>
      <c r="L35" s="362"/>
    </row>
    <row r="36" spans="1:12" x14ac:dyDescent="0.3">
      <c r="A36" s="418" t="s">
        <v>96</v>
      </c>
      <c r="B36" s="419"/>
      <c r="C36" s="419"/>
      <c r="D36" s="420"/>
      <c r="E36" s="410"/>
      <c r="F36" s="419"/>
      <c r="G36" s="419"/>
      <c r="H36" s="420"/>
      <c r="I36" s="421"/>
      <c r="J36" s="422"/>
      <c r="K36" s="422"/>
      <c r="L36" s="423"/>
    </row>
    <row r="37" spans="1:12" x14ac:dyDescent="0.3">
      <c r="A37" s="67" t="s">
        <v>233</v>
      </c>
      <c r="B37" s="408"/>
      <c r="C37" s="408"/>
      <c r="D37" s="409"/>
      <c r="E37" s="410"/>
      <c r="F37" s="408"/>
      <c r="G37" s="408"/>
      <c r="H37" s="409"/>
      <c r="I37" s="411"/>
      <c r="J37" s="412"/>
      <c r="K37" s="413"/>
      <c r="L37" s="424"/>
    </row>
    <row r="38" spans="1:12" x14ac:dyDescent="0.3">
      <c r="A38" s="528"/>
      <c r="B38" s="425"/>
      <c r="C38" s="408"/>
      <c r="D38" s="408"/>
      <c r="E38" s="409"/>
      <c r="F38" s="410"/>
      <c r="G38" s="408"/>
      <c r="H38" s="408"/>
      <c r="I38" s="409"/>
      <c r="J38" s="426"/>
      <c r="K38" s="426"/>
      <c r="L38" s="426"/>
    </row>
    <row r="39" spans="1:12" x14ac:dyDescent="0.3">
      <c r="C39" s="427"/>
      <c r="D39" s="427"/>
      <c r="G39" s="427"/>
      <c r="H39" s="427"/>
    </row>
    <row r="40" spans="1:12" x14ac:dyDescent="0.3">
      <c r="C40" s="427"/>
      <c r="D40" s="427"/>
      <c r="G40" s="427"/>
      <c r="H40" s="427"/>
    </row>
    <row r="41" spans="1:12" x14ac:dyDescent="0.3">
      <c r="C41" s="427"/>
      <c r="D41" s="427"/>
      <c r="G41" s="427"/>
      <c r="H41" s="427"/>
    </row>
    <row r="42" spans="1:12" x14ac:dyDescent="0.3">
      <c r="C42" s="427"/>
      <c r="D42" s="427"/>
      <c r="G42" s="427"/>
      <c r="H42" s="427"/>
    </row>
    <row r="43" spans="1:12" x14ac:dyDescent="0.3">
      <c r="C43" s="427"/>
      <c r="D43" s="427"/>
      <c r="G43" s="427"/>
      <c r="H43" s="427"/>
    </row>
    <row r="44" spans="1:12" x14ac:dyDescent="0.3">
      <c r="C44" s="427"/>
      <c r="D44" s="427"/>
      <c r="G44" s="427"/>
      <c r="H44" s="427"/>
    </row>
    <row r="45" spans="1:12" x14ac:dyDescent="0.3">
      <c r="C45" s="427"/>
      <c r="D45" s="427"/>
      <c r="G45" s="427"/>
      <c r="H45" s="427"/>
    </row>
    <row r="46" spans="1:12" x14ac:dyDescent="0.3">
      <c r="C46" s="427"/>
      <c r="D46" s="427"/>
      <c r="G46" s="427"/>
      <c r="H46" s="427"/>
    </row>
    <row r="47" spans="1:12" x14ac:dyDescent="0.3">
      <c r="C47" s="427"/>
      <c r="D47" s="427"/>
      <c r="G47" s="427"/>
      <c r="H47" s="427"/>
    </row>
    <row r="48" spans="1:12" x14ac:dyDescent="0.3">
      <c r="C48" s="427"/>
      <c r="D48" s="427"/>
      <c r="G48" s="427"/>
      <c r="H48" s="427"/>
    </row>
    <row r="49" spans="3:8" x14ac:dyDescent="0.3">
      <c r="C49" s="427"/>
      <c r="D49" s="427"/>
      <c r="G49" s="427"/>
      <c r="H49" s="427"/>
    </row>
    <row r="50" spans="3:8" x14ac:dyDescent="0.3">
      <c r="C50" s="427"/>
      <c r="D50" s="427"/>
      <c r="G50" s="427"/>
      <c r="H50" s="427"/>
    </row>
    <row r="51" spans="3:8" x14ac:dyDescent="0.3">
      <c r="C51" s="427"/>
      <c r="D51" s="427"/>
      <c r="G51" s="427"/>
      <c r="H51" s="427"/>
    </row>
    <row r="52" spans="3:8" x14ac:dyDescent="0.3">
      <c r="C52" s="427"/>
      <c r="D52" s="427"/>
      <c r="G52" s="427"/>
      <c r="H52" s="427"/>
    </row>
    <row r="53" spans="3:8" x14ac:dyDescent="0.3">
      <c r="C53" s="427"/>
      <c r="D53" s="427"/>
      <c r="G53" s="427"/>
      <c r="H53" s="427"/>
    </row>
    <row r="54" spans="3:8" x14ac:dyDescent="0.3">
      <c r="C54" s="427"/>
      <c r="D54" s="427"/>
      <c r="G54" s="427"/>
      <c r="H54" s="427"/>
    </row>
    <row r="55" spans="3:8" x14ac:dyDescent="0.3">
      <c r="C55" s="427"/>
      <c r="D55" s="427"/>
      <c r="G55" s="427"/>
      <c r="H55" s="427"/>
    </row>
    <row r="56" spans="3:8" x14ac:dyDescent="0.3">
      <c r="C56" s="427"/>
      <c r="D56" s="427"/>
      <c r="G56" s="427"/>
      <c r="H56" s="427"/>
    </row>
    <row r="57" spans="3:8" x14ac:dyDescent="0.3">
      <c r="C57" s="427"/>
      <c r="D57" s="427"/>
      <c r="G57" s="427"/>
      <c r="H57" s="427"/>
    </row>
    <row r="58" spans="3:8" x14ac:dyDescent="0.3">
      <c r="C58" s="427"/>
      <c r="D58" s="427"/>
      <c r="G58" s="427"/>
      <c r="H58" s="427"/>
    </row>
    <row r="59" spans="3:8" x14ac:dyDescent="0.3">
      <c r="C59" s="427"/>
      <c r="D59" s="427"/>
      <c r="G59" s="427"/>
      <c r="H59" s="427"/>
    </row>
    <row r="60" spans="3:8" x14ac:dyDescent="0.3">
      <c r="C60" s="427"/>
      <c r="D60" s="427"/>
      <c r="G60" s="427"/>
      <c r="H60" s="427"/>
    </row>
    <row r="61" spans="3:8" x14ac:dyDescent="0.3">
      <c r="C61" s="427"/>
      <c r="D61" s="427"/>
      <c r="G61" s="427"/>
      <c r="H61" s="427"/>
    </row>
    <row r="62" spans="3:8" x14ac:dyDescent="0.3">
      <c r="C62" s="427"/>
      <c r="D62" s="427"/>
      <c r="G62" s="427"/>
      <c r="H62" s="427"/>
    </row>
    <row r="63" spans="3:8" x14ac:dyDescent="0.3">
      <c r="C63" s="427"/>
      <c r="D63" s="427"/>
      <c r="G63" s="427"/>
      <c r="H63" s="427"/>
    </row>
    <row r="64" spans="3:8" x14ac:dyDescent="0.3">
      <c r="C64" s="427"/>
      <c r="D64" s="427"/>
      <c r="G64" s="427"/>
      <c r="H64" s="427"/>
    </row>
    <row r="65" spans="3:8" x14ac:dyDescent="0.3">
      <c r="C65" s="427"/>
      <c r="D65" s="427"/>
      <c r="G65" s="427"/>
      <c r="H65" s="427"/>
    </row>
    <row r="66" spans="3:8" x14ac:dyDescent="0.3">
      <c r="C66" s="427"/>
      <c r="D66" s="427"/>
      <c r="G66" s="427"/>
      <c r="H66" s="427"/>
    </row>
    <row r="67" spans="3:8" x14ac:dyDescent="0.3">
      <c r="C67" s="427"/>
      <c r="D67" s="427"/>
      <c r="G67" s="427"/>
      <c r="H67" s="427"/>
    </row>
    <row r="68" spans="3:8" x14ac:dyDescent="0.3">
      <c r="C68" s="427"/>
      <c r="D68" s="427"/>
      <c r="G68" s="427"/>
      <c r="H68" s="427"/>
    </row>
    <row r="69" spans="3:8" x14ac:dyDescent="0.3">
      <c r="C69" s="427"/>
      <c r="D69" s="427"/>
      <c r="G69" s="427"/>
      <c r="H69" s="427"/>
    </row>
    <row r="70" spans="3:8" x14ac:dyDescent="0.3">
      <c r="C70" s="427"/>
      <c r="D70" s="427"/>
      <c r="G70" s="427"/>
      <c r="H70" s="427"/>
    </row>
    <row r="71" spans="3:8" x14ac:dyDescent="0.3">
      <c r="C71" s="427"/>
      <c r="D71" s="427"/>
      <c r="G71" s="427"/>
      <c r="H71" s="427"/>
    </row>
    <row r="72" spans="3:8" x14ac:dyDescent="0.3">
      <c r="C72" s="427"/>
      <c r="D72" s="427"/>
      <c r="G72" s="427"/>
      <c r="H72" s="427"/>
    </row>
    <row r="73" spans="3:8" x14ac:dyDescent="0.3">
      <c r="C73" s="427"/>
      <c r="D73" s="427"/>
      <c r="G73" s="427"/>
      <c r="H73" s="427"/>
    </row>
    <row r="74" spans="3:8" x14ac:dyDescent="0.3">
      <c r="C74" s="427"/>
      <c r="D74" s="427"/>
      <c r="G74" s="427"/>
      <c r="H74" s="427"/>
    </row>
    <row r="75" spans="3:8" x14ac:dyDescent="0.3">
      <c r="C75" s="427"/>
      <c r="D75" s="427"/>
      <c r="G75" s="427"/>
      <c r="H75" s="427"/>
    </row>
    <row r="76" spans="3:8" x14ac:dyDescent="0.3">
      <c r="C76" s="427"/>
      <c r="D76" s="427"/>
      <c r="G76" s="427"/>
      <c r="H76" s="427"/>
    </row>
    <row r="77" spans="3:8" x14ac:dyDescent="0.3">
      <c r="C77" s="427"/>
      <c r="D77" s="427"/>
      <c r="G77" s="427"/>
      <c r="H77" s="427"/>
    </row>
    <row r="78" spans="3:8" x14ac:dyDescent="0.3">
      <c r="C78" s="427"/>
      <c r="D78" s="427"/>
      <c r="G78" s="427"/>
      <c r="H78" s="427"/>
    </row>
    <row r="79" spans="3:8" x14ac:dyDescent="0.3">
      <c r="C79" s="427"/>
      <c r="D79" s="427"/>
      <c r="G79" s="427"/>
      <c r="H79" s="427"/>
    </row>
    <row r="80" spans="3:8" x14ac:dyDescent="0.3">
      <c r="C80" s="427"/>
      <c r="D80" s="427"/>
      <c r="G80" s="427"/>
      <c r="H80" s="427"/>
    </row>
    <row r="81" spans="3:8" x14ac:dyDescent="0.3">
      <c r="C81" s="427"/>
      <c r="D81" s="427"/>
      <c r="G81" s="427"/>
      <c r="H81" s="427"/>
    </row>
    <row r="82" spans="3:8" x14ac:dyDescent="0.3">
      <c r="C82" s="427"/>
      <c r="D82" s="427"/>
      <c r="G82" s="427"/>
      <c r="H82" s="427"/>
    </row>
    <row r="83" spans="3:8" x14ac:dyDescent="0.3">
      <c r="C83" s="427"/>
      <c r="D83" s="427"/>
      <c r="G83" s="427"/>
      <c r="H83" s="427"/>
    </row>
    <row r="84" spans="3:8" x14ac:dyDescent="0.3">
      <c r="C84" s="427"/>
      <c r="D84" s="427"/>
      <c r="G84" s="427"/>
      <c r="H84" s="427"/>
    </row>
    <row r="85" spans="3:8" x14ac:dyDescent="0.3">
      <c r="C85" s="427"/>
      <c r="D85" s="427"/>
      <c r="G85" s="427"/>
      <c r="H85" s="427"/>
    </row>
    <row r="86" spans="3:8" x14ac:dyDescent="0.3">
      <c r="C86" s="427"/>
      <c r="D86" s="427"/>
      <c r="G86" s="427"/>
      <c r="H86" s="427"/>
    </row>
    <row r="87" spans="3:8" x14ac:dyDescent="0.3">
      <c r="C87" s="427"/>
      <c r="D87" s="427"/>
      <c r="G87" s="427"/>
      <c r="H87" s="427"/>
    </row>
    <row r="88" spans="3:8" x14ac:dyDescent="0.3">
      <c r="C88" s="427"/>
      <c r="D88" s="427"/>
      <c r="G88" s="427"/>
      <c r="H88" s="427"/>
    </row>
    <row r="89" spans="3:8" x14ac:dyDescent="0.3">
      <c r="C89" s="427"/>
      <c r="D89" s="427"/>
      <c r="G89" s="427"/>
      <c r="H89" s="427"/>
    </row>
    <row r="90" spans="3:8" x14ac:dyDescent="0.3">
      <c r="C90" s="427"/>
      <c r="D90" s="427"/>
      <c r="G90" s="427"/>
      <c r="H90" s="427"/>
    </row>
    <row r="91" spans="3:8" x14ac:dyDescent="0.3">
      <c r="C91" s="427"/>
      <c r="D91" s="427"/>
      <c r="G91" s="427"/>
      <c r="H91" s="427"/>
    </row>
    <row r="92" spans="3:8" x14ac:dyDescent="0.3">
      <c r="C92" s="427"/>
      <c r="D92" s="427"/>
      <c r="G92" s="427"/>
      <c r="H92" s="427"/>
    </row>
    <row r="93" spans="3:8" x14ac:dyDescent="0.3">
      <c r="C93" s="427"/>
      <c r="D93" s="427"/>
      <c r="G93" s="427"/>
      <c r="H93" s="427"/>
    </row>
    <row r="94" spans="3:8" x14ac:dyDescent="0.3">
      <c r="C94" s="427"/>
      <c r="D94" s="427"/>
      <c r="G94" s="427"/>
      <c r="H94" s="427"/>
    </row>
    <row r="95" spans="3:8" x14ac:dyDescent="0.3">
      <c r="C95" s="427"/>
      <c r="D95" s="427"/>
      <c r="G95" s="427"/>
      <c r="H95" s="427"/>
    </row>
    <row r="96" spans="3:8" x14ac:dyDescent="0.3">
      <c r="C96" s="427"/>
      <c r="D96" s="427"/>
      <c r="G96" s="427"/>
      <c r="H96" s="427"/>
    </row>
    <row r="97" spans="3:8" x14ac:dyDescent="0.3">
      <c r="C97" s="427"/>
      <c r="D97" s="427"/>
      <c r="G97" s="427"/>
      <c r="H97" s="427"/>
    </row>
    <row r="98" spans="3:8" x14ac:dyDescent="0.3">
      <c r="C98" s="427"/>
      <c r="D98" s="427"/>
      <c r="G98" s="427"/>
      <c r="H98" s="427"/>
    </row>
    <row r="99" spans="3:8" x14ac:dyDescent="0.3">
      <c r="C99" s="427"/>
      <c r="D99" s="427"/>
      <c r="G99" s="427"/>
      <c r="H99" s="427"/>
    </row>
    <row r="100" spans="3:8" x14ac:dyDescent="0.3">
      <c r="C100" s="427"/>
      <c r="D100" s="427"/>
      <c r="G100" s="427"/>
      <c r="H100" s="427"/>
    </row>
    <row r="101" spans="3:8" x14ac:dyDescent="0.3">
      <c r="C101" s="427"/>
      <c r="D101" s="427"/>
      <c r="G101" s="427"/>
      <c r="H101" s="427"/>
    </row>
    <row r="102" spans="3:8" x14ac:dyDescent="0.3">
      <c r="C102" s="427"/>
      <c r="D102" s="427"/>
      <c r="G102" s="427"/>
      <c r="H102" s="427"/>
    </row>
    <row r="103" spans="3:8" x14ac:dyDescent="0.3">
      <c r="C103" s="427"/>
      <c r="D103" s="427"/>
      <c r="G103" s="427"/>
      <c r="H103" s="427"/>
    </row>
  </sheetData>
  <mergeCells count="4">
    <mergeCell ref="A3:L3"/>
    <mergeCell ref="A2:L2"/>
    <mergeCell ref="A1:L1"/>
    <mergeCell ref="A5:A7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activeCell="B33" sqref="B33"/>
    </sheetView>
  </sheetViews>
  <sheetFormatPr defaultRowHeight="15" x14ac:dyDescent="0.3"/>
  <cols>
    <col min="1" max="1" width="45.7109375" style="341" customWidth="1"/>
    <col min="2" max="2" width="29.7109375" style="432" customWidth="1"/>
    <col min="3" max="3" width="1.42578125" style="432" customWidth="1"/>
    <col min="4" max="4" width="14.28515625" style="433" customWidth="1"/>
    <col min="5" max="5" width="14.28515625" style="434" customWidth="1"/>
    <col min="6" max="6" width="14.28515625" style="435" customWidth="1"/>
    <col min="7" max="7" width="1.42578125" style="433" customWidth="1"/>
    <col min="8" max="8" width="13.28515625" style="433" customWidth="1"/>
    <col min="9" max="9" width="13.28515625" style="434" customWidth="1"/>
    <col min="10" max="10" width="13.28515625" style="435" customWidth="1"/>
    <col min="11" max="11" width="1.5703125" style="436" customWidth="1"/>
    <col min="12" max="12" width="18.5703125" style="434" customWidth="1"/>
    <col min="13" max="13" width="19.28515625" style="434" customWidth="1"/>
    <col min="14" max="249" width="9.140625" style="431"/>
    <col min="250" max="250" width="35.28515625" style="431" customWidth="1"/>
    <col min="251" max="251" width="29.7109375" style="431" customWidth="1"/>
    <col min="252" max="252" width="1.42578125" style="431" customWidth="1"/>
    <col min="253" max="255" width="10.140625" style="431" bestFit="1" customWidth="1"/>
    <col min="256" max="256" width="14.28515625" style="431" bestFit="1" customWidth="1"/>
    <col min="257" max="257" width="1.42578125" style="431" customWidth="1"/>
    <col min="258" max="260" width="10.140625" style="431" bestFit="1" customWidth="1"/>
    <col min="261" max="261" width="13.140625" style="431" bestFit="1" customWidth="1"/>
    <col min="262" max="262" width="1.5703125" style="431" customWidth="1"/>
    <col min="263" max="263" width="15.7109375" style="431" bestFit="1" customWidth="1"/>
    <col min="264" max="264" width="20.42578125" style="431" customWidth="1"/>
    <col min="265" max="505" width="9.140625" style="431"/>
    <col min="506" max="506" width="35.28515625" style="431" customWidth="1"/>
    <col min="507" max="507" width="29.7109375" style="431" customWidth="1"/>
    <col min="508" max="508" width="1.42578125" style="431" customWidth="1"/>
    <col min="509" max="511" width="10.140625" style="431" bestFit="1" customWidth="1"/>
    <col min="512" max="512" width="14.28515625" style="431" bestFit="1" customWidth="1"/>
    <col min="513" max="513" width="1.42578125" style="431" customWidth="1"/>
    <col min="514" max="516" width="10.140625" style="431" bestFit="1" customWidth="1"/>
    <col min="517" max="517" width="13.140625" style="431" bestFit="1" customWidth="1"/>
    <col min="518" max="518" width="1.5703125" style="431" customWidth="1"/>
    <col min="519" max="519" width="15.7109375" style="431" bestFit="1" customWidth="1"/>
    <col min="520" max="520" width="20.42578125" style="431" customWidth="1"/>
    <col min="521" max="761" width="9.140625" style="431"/>
    <col min="762" max="762" width="35.28515625" style="431" customWidth="1"/>
    <col min="763" max="763" width="29.7109375" style="431" customWidth="1"/>
    <col min="764" max="764" width="1.42578125" style="431" customWidth="1"/>
    <col min="765" max="767" width="10.140625" style="431" bestFit="1" customWidth="1"/>
    <col min="768" max="768" width="14.28515625" style="431" bestFit="1" customWidth="1"/>
    <col min="769" max="769" width="1.42578125" style="431" customWidth="1"/>
    <col min="770" max="772" width="10.140625" style="431" bestFit="1" customWidth="1"/>
    <col min="773" max="773" width="13.140625" style="431" bestFit="1" customWidth="1"/>
    <col min="774" max="774" width="1.5703125" style="431" customWidth="1"/>
    <col min="775" max="775" width="15.7109375" style="431" bestFit="1" customWidth="1"/>
    <col min="776" max="776" width="20.42578125" style="431" customWidth="1"/>
    <col min="777" max="1017" width="9.140625" style="431"/>
    <col min="1018" max="1018" width="35.28515625" style="431" customWidth="1"/>
    <col min="1019" max="1019" width="29.7109375" style="431" customWidth="1"/>
    <col min="1020" max="1020" width="1.42578125" style="431" customWidth="1"/>
    <col min="1021" max="1023" width="10.140625" style="431" bestFit="1" customWidth="1"/>
    <col min="1024" max="1024" width="14.28515625" style="431" bestFit="1" customWidth="1"/>
    <col min="1025" max="1025" width="1.42578125" style="431" customWidth="1"/>
    <col min="1026" max="1028" width="10.140625" style="431" bestFit="1" customWidth="1"/>
    <col min="1029" max="1029" width="13.140625" style="431" bestFit="1" customWidth="1"/>
    <col min="1030" max="1030" width="1.5703125" style="431" customWidth="1"/>
    <col min="1031" max="1031" width="15.7109375" style="431" bestFit="1" customWidth="1"/>
    <col min="1032" max="1032" width="20.42578125" style="431" customWidth="1"/>
    <col min="1033" max="1273" width="9.140625" style="431"/>
    <col min="1274" max="1274" width="35.28515625" style="431" customWidth="1"/>
    <col min="1275" max="1275" width="29.7109375" style="431" customWidth="1"/>
    <col min="1276" max="1276" width="1.42578125" style="431" customWidth="1"/>
    <col min="1277" max="1279" width="10.140625" style="431" bestFit="1" customWidth="1"/>
    <col min="1280" max="1280" width="14.28515625" style="431" bestFit="1" customWidth="1"/>
    <col min="1281" max="1281" width="1.42578125" style="431" customWidth="1"/>
    <col min="1282" max="1284" width="10.140625" style="431" bestFit="1" customWidth="1"/>
    <col min="1285" max="1285" width="13.140625" style="431" bestFit="1" customWidth="1"/>
    <col min="1286" max="1286" width="1.5703125" style="431" customWidth="1"/>
    <col min="1287" max="1287" width="15.7109375" style="431" bestFit="1" customWidth="1"/>
    <col min="1288" max="1288" width="20.42578125" style="431" customWidth="1"/>
    <col min="1289" max="1529" width="9.140625" style="431"/>
    <col min="1530" max="1530" width="35.28515625" style="431" customWidth="1"/>
    <col min="1531" max="1531" width="29.7109375" style="431" customWidth="1"/>
    <col min="1532" max="1532" width="1.42578125" style="431" customWidth="1"/>
    <col min="1533" max="1535" width="10.140625" style="431" bestFit="1" customWidth="1"/>
    <col min="1536" max="1536" width="14.28515625" style="431" bestFit="1" customWidth="1"/>
    <col min="1537" max="1537" width="1.42578125" style="431" customWidth="1"/>
    <col min="1538" max="1540" width="10.140625" style="431" bestFit="1" customWidth="1"/>
    <col min="1541" max="1541" width="13.140625" style="431" bestFit="1" customWidth="1"/>
    <col min="1542" max="1542" width="1.5703125" style="431" customWidth="1"/>
    <col min="1543" max="1543" width="15.7109375" style="431" bestFit="1" customWidth="1"/>
    <col min="1544" max="1544" width="20.42578125" style="431" customWidth="1"/>
    <col min="1545" max="1785" width="9.140625" style="431"/>
    <col min="1786" max="1786" width="35.28515625" style="431" customWidth="1"/>
    <col min="1787" max="1787" width="29.7109375" style="431" customWidth="1"/>
    <col min="1788" max="1788" width="1.42578125" style="431" customWidth="1"/>
    <col min="1789" max="1791" width="10.140625" style="431" bestFit="1" customWidth="1"/>
    <col min="1792" max="1792" width="14.28515625" style="431" bestFit="1" customWidth="1"/>
    <col min="1793" max="1793" width="1.42578125" style="431" customWidth="1"/>
    <col min="1794" max="1796" width="10.140625" style="431" bestFit="1" customWidth="1"/>
    <col min="1797" max="1797" width="13.140625" style="431" bestFit="1" customWidth="1"/>
    <col min="1798" max="1798" width="1.5703125" style="431" customWidth="1"/>
    <col min="1799" max="1799" width="15.7109375" style="431" bestFit="1" customWidth="1"/>
    <col min="1800" max="1800" width="20.42578125" style="431" customWidth="1"/>
    <col min="1801" max="2041" width="9.140625" style="431"/>
    <col min="2042" max="2042" width="35.28515625" style="431" customWidth="1"/>
    <col min="2043" max="2043" width="29.7109375" style="431" customWidth="1"/>
    <col min="2044" max="2044" width="1.42578125" style="431" customWidth="1"/>
    <col min="2045" max="2047" width="10.140625" style="431" bestFit="1" customWidth="1"/>
    <col min="2048" max="2048" width="14.28515625" style="431" bestFit="1" customWidth="1"/>
    <col min="2049" max="2049" width="1.42578125" style="431" customWidth="1"/>
    <col min="2050" max="2052" width="10.140625" style="431" bestFit="1" customWidth="1"/>
    <col min="2053" max="2053" width="13.140625" style="431" bestFit="1" customWidth="1"/>
    <col min="2054" max="2054" width="1.5703125" style="431" customWidth="1"/>
    <col min="2055" max="2055" width="15.7109375" style="431" bestFit="1" customWidth="1"/>
    <col min="2056" max="2056" width="20.42578125" style="431" customWidth="1"/>
    <col min="2057" max="2297" width="9.140625" style="431"/>
    <col min="2298" max="2298" width="35.28515625" style="431" customWidth="1"/>
    <col min="2299" max="2299" width="29.7109375" style="431" customWidth="1"/>
    <col min="2300" max="2300" width="1.42578125" style="431" customWidth="1"/>
    <col min="2301" max="2303" width="10.140625" style="431" bestFit="1" customWidth="1"/>
    <col min="2304" max="2304" width="14.28515625" style="431" bestFit="1" customWidth="1"/>
    <col min="2305" max="2305" width="1.42578125" style="431" customWidth="1"/>
    <col min="2306" max="2308" width="10.140625" style="431" bestFit="1" customWidth="1"/>
    <col min="2309" max="2309" width="13.140625" style="431" bestFit="1" customWidth="1"/>
    <col min="2310" max="2310" width="1.5703125" style="431" customWidth="1"/>
    <col min="2311" max="2311" width="15.7109375" style="431" bestFit="1" customWidth="1"/>
    <col min="2312" max="2312" width="20.42578125" style="431" customWidth="1"/>
    <col min="2313" max="2553" width="9.140625" style="431"/>
    <col min="2554" max="2554" width="35.28515625" style="431" customWidth="1"/>
    <col min="2555" max="2555" width="29.7109375" style="431" customWidth="1"/>
    <col min="2556" max="2556" width="1.42578125" style="431" customWidth="1"/>
    <col min="2557" max="2559" width="10.140625" style="431" bestFit="1" customWidth="1"/>
    <col min="2560" max="2560" width="14.28515625" style="431" bestFit="1" customWidth="1"/>
    <col min="2561" max="2561" width="1.42578125" style="431" customWidth="1"/>
    <col min="2562" max="2564" width="10.140625" style="431" bestFit="1" customWidth="1"/>
    <col min="2565" max="2565" width="13.140625" style="431" bestFit="1" customWidth="1"/>
    <col min="2566" max="2566" width="1.5703125" style="431" customWidth="1"/>
    <col min="2567" max="2567" width="15.7109375" style="431" bestFit="1" customWidth="1"/>
    <col min="2568" max="2568" width="20.42578125" style="431" customWidth="1"/>
    <col min="2569" max="2809" width="9.140625" style="431"/>
    <col min="2810" max="2810" width="35.28515625" style="431" customWidth="1"/>
    <col min="2811" max="2811" width="29.7109375" style="431" customWidth="1"/>
    <col min="2812" max="2812" width="1.42578125" style="431" customWidth="1"/>
    <col min="2813" max="2815" width="10.140625" style="431" bestFit="1" customWidth="1"/>
    <col min="2816" max="2816" width="14.28515625" style="431" bestFit="1" customWidth="1"/>
    <col min="2817" max="2817" width="1.42578125" style="431" customWidth="1"/>
    <col min="2818" max="2820" width="10.140625" style="431" bestFit="1" customWidth="1"/>
    <col min="2821" max="2821" width="13.140625" style="431" bestFit="1" customWidth="1"/>
    <col min="2822" max="2822" width="1.5703125" style="431" customWidth="1"/>
    <col min="2823" max="2823" width="15.7109375" style="431" bestFit="1" customWidth="1"/>
    <col min="2824" max="2824" width="20.42578125" style="431" customWidth="1"/>
    <col min="2825" max="3065" width="9.140625" style="431"/>
    <col min="3066" max="3066" width="35.28515625" style="431" customWidth="1"/>
    <col min="3067" max="3067" width="29.7109375" style="431" customWidth="1"/>
    <col min="3068" max="3068" width="1.42578125" style="431" customWidth="1"/>
    <col min="3069" max="3071" width="10.140625" style="431" bestFit="1" customWidth="1"/>
    <col min="3072" max="3072" width="14.28515625" style="431" bestFit="1" customWidth="1"/>
    <col min="3073" max="3073" width="1.42578125" style="431" customWidth="1"/>
    <col min="3074" max="3076" width="10.140625" style="431" bestFit="1" customWidth="1"/>
    <col min="3077" max="3077" width="13.140625" style="431" bestFit="1" customWidth="1"/>
    <col min="3078" max="3078" width="1.5703125" style="431" customWidth="1"/>
    <col min="3079" max="3079" width="15.7109375" style="431" bestFit="1" customWidth="1"/>
    <col min="3080" max="3080" width="20.42578125" style="431" customWidth="1"/>
    <col min="3081" max="3321" width="9.140625" style="431"/>
    <col min="3322" max="3322" width="35.28515625" style="431" customWidth="1"/>
    <col min="3323" max="3323" width="29.7109375" style="431" customWidth="1"/>
    <col min="3324" max="3324" width="1.42578125" style="431" customWidth="1"/>
    <col min="3325" max="3327" width="10.140625" style="431" bestFit="1" customWidth="1"/>
    <col min="3328" max="3328" width="14.28515625" style="431" bestFit="1" customWidth="1"/>
    <col min="3329" max="3329" width="1.42578125" style="431" customWidth="1"/>
    <col min="3330" max="3332" width="10.140625" style="431" bestFit="1" customWidth="1"/>
    <col min="3333" max="3333" width="13.140625" style="431" bestFit="1" customWidth="1"/>
    <col min="3334" max="3334" width="1.5703125" style="431" customWidth="1"/>
    <col min="3335" max="3335" width="15.7109375" style="431" bestFit="1" customWidth="1"/>
    <col min="3336" max="3336" width="20.42578125" style="431" customWidth="1"/>
    <col min="3337" max="3577" width="9.140625" style="431"/>
    <col min="3578" max="3578" width="35.28515625" style="431" customWidth="1"/>
    <col min="3579" max="3579" width="29.7109375" style="431" customWidth="1"/>
    <col min="3580" max="3580" width="1.42578125" style="431" customWidth="1"/>
    <col min="3581" max="3583" width="10.140625" style="431" bestFit="1" customWidth="1"/>
    <col min="3584" max="3584" width="14.28515625" style="431" bestFit="1" customWidth="1"/>
    <col min="3585" max="3585" width="1.42578125" style="431" customWidth="1"/>
    <col min="3586" max="3588" width="10.140625" style="431" bestFit="1" customWidth="1"/>
    <col min="3589" max="3589" width="13.140625" style="431" bestFit="1" customWidth="1"/>
    <col min="3590" max="3590" width="1.5703125" style="431" customWidth="1"/>
    <col min="3591" max="3591" width="15.7109375" style="431" bestFit="1" customWidth="1"/>
    <col min="3592" max="3592" width="20.42578125" style="431" customWidth="1"/>
    <col min="3593" max="3833" width="9.140625" style="431"/>
    <col min="3834" max="3834" width="35.28515625" style="431" customWidth="1"/>
    <col min="3835" max="3835" width="29.7109375" style="431" customWidth="1"/>
    <col min="3836" max="3836" width="1.42578125" style="431" customWidth="1"/>
    <col min="3837" max="3839" width="10.140625" style="431" bestFit="1" customWidth="1"/>
    <col min="3840" max="3840" width="14.28515625" style="431" bestFit="1" customWidth="1"/>
    <col min="3841" max="3841" width="1.42578125" style="431" customWidth="1"/>
    <col min="3842" max="3844" width="10.140625" style="431" bestFit="1" customWidth="1"/>
    <col min="3845" max="3845" width="13.140625" style="431" bestFit="1" customWidth="1"/>
    <col min="3846" max="3846" width="1.5703125" style="431" customWidth="1"/>
    <col min="3847" max="3847" width="15.7109375" style="431" bestFit="1" customWidth="1"/>
    <col min="3848" max="3848" width="20.42578125" style="431" customWidth="1"/>
    <col min="3849" max="4089" width="9.140625" style="431"/>
    <col min="4090" max="4090" width="35.28515625" style="431" customWidth="1"/>
    <col min="4091" max="4091" width="29.7109375" style="431" customWidth="1"/>
    <col min="4092" max="4092" width="1.42578125" style="431" customWidth="1"/>
    <col min="4093" max="4095" width="10.140625" style="431" bestFit="1" customWidth="1"/>
    <col min="4096" max="4096" width="14.28515625" style="431" bestFit="1" customWidth="1"/>
    <col min="4097" max="4097" width="1.42578125" style="431" customWidth="1"/>
    <col min="4098" max="4100" width="10.140625" style="431" bestFit="1" customWidth="1"/>
    <col min="4101" max="4101" width="13.140625" style="431" bestFit="1" customWidth="1"/>
    <col min="4102" max="4102" width="1.5703125" style="431" customWidth="1"/>
    <col min="4103" max="4103" width="15.7109375" style="431" bestFit="1" customWidth="1"/>
    <col min="4104" max="4104" width="20.42578125" style="431" customWidth="1"/>
    <col min="4105" max="4345" width="9.140625" style="431"/>
    <col min="4346" max="4346" width="35.28515625" style="431" customWidth="1"/>
    <col min="4347" max="4347" width="29.7109375" style="431" customWidth="1"/>
    <col min="4348" max="4348" width="1.42578125" style="431" customWidth="1"/>
    <col min="4349" max="4351" width="10.140625" style="431" bestFit="1" customWidth="1"/>
    <col min="4352" max="4352" width="14.28515625" style="431" bestFit="1" customWidth="1"/>
    <col min="4353" max="4353" width="1.42578125" style="431" customWidth="1"/>
    <col min="4354" max="4356" width="10.140625" style="431" bestFit="1" customWidth="1"/>
    <col min="4357" max="4357" width="13.140625" style="431" bestFit="1" customWidth="1"/>
    <col min="4358" max="4358" width="1.5703125" style="431" customWidth="1"/>
    <col min="4359" max="4359" width="15.7109375" style="431" bestFit="1" customWidth="1"/>
    <col min="4360" max="4360" width="20.42578125" style="431" customWidth="1"/>
    <col min="4361" max="4601" width="9.140625" style="431"/>
    <col min="4602" max="4602" width="35.28515625" style="431" customWidth="1"/>
    <col min="4603" max="4603" width="29.7109375" style="431" customWidth="1"/>
    <col min="4604" max="4604" width="1.42578125" style="431" customWidth="1"/>
    <col min="4605" max="4607" width="10.140625" style="431" bestFit="1" customWidth="1"/>
    <col min="4608" max="4608" width="14.28515625" style="431" bestFit="1" customWidth="1"/>
    <col min="4609" max="4609" width="1.42578125" style="431" customWidth="1"/>
    <col min="4610" max="4612" width="10.140625" style="431" bestFit="1" customWidth="1"/>
    <col min="4613" max="4613" width="13.140625" style="431" bestFit="1" customWidth="1"/>
    <col min="4614" max="4614" width="1.5703125" style="431" customWidth="1"/>
    <col min="4615" max="4615" width="15.7109375" style="431" bestFit="1" customWidth="1"/>
    <col min="4616" max="4616" width="20.42578125" style="431" customWidth="1"/>
    <col min="4617" max="4857" width="9.140625" style="431"/>
    <col min="4858" max="4858" width="35.28515625" style="431" customWidth="1"/>
    <col min="4859" max="4859" width="29.7109375" style="431" customWidth="1"/>
    <col min="4860" max="4860" width="1.42578125" style="431" customWidth="1"/>
    <col min="4861" max="4863" width="10.140625" style="431" bestFit="1" customWidth="1"/>
    <col min="4864" max="4864" width="14.28515625" style="431" bestFit="1" customWidth="1"/>
    <col min="4865" max="4865" width="1.42578125" style="431" customWidth="1"/>
    <col min="4866" max="4868" width="10.140625" style="431" bestFit="1" customWidth="1"/>
    <col min="4869" max="4869" width="13.140625" style="431" bestFit="1" customWidth="1"/>
    <col min="4870" max="4870" width="1.5703125" style="431" customWidth="1"/>
    <col min="4871" max="4871" width="15.7109375" style="431" bestFit="1" customWidth="1"/>
    <col min="4872" max="4872" width="20.42578125" style="431" customWidth="1"/>
    <col min="4873" max="5113" width="9.140625" style="431"/>
    <col min="5114" max="5114" width="35.28515625" style="431" customWidth="1"/>
    <col min="5115" max="5115" width="29.7109375" style="431" customWidth="1"/>
    <col min="5116" max="5116" width="1.42578125" style="431" customWidth="1"/>
    <col min="5117" max="5119" width="10.140625" style="431" bestFit="1" customWidth="1"/>
    <col min="5120" max="5120" width="14.28515625" style="431" bestFit="1" customWidth="1"/>
    <col min="5121" max="5121" width="1.42578125" style="431" customWidth="1"/>
    <col min="5122" max="5124" width="10.140625" style="431" bestFit="1" customWidth="1"/>
    <col min="5125" max="5125" width="13.140625" style="431" bestFit="1" customWidth="1"/>
    <col min="5126" max="5126" width="1.5703125" style="431" customWidth="1"/>
    <col min="5127" max="5127" width="15.7109375" style="431" bestFit="1" customWidth="1"/>
    <col min="5128" max="5128" width="20.42578125" style="431" customWidth="1"/>
    <col min="5129" max="5369" width="9.140625" style="431"/>
    <col min="5370" max="5370" width="35.28515625" style="431" customWidth="1"/>
    <col min="5371" max="5371" width="29.7109375" style="431" customWidth="1"/>
    <col min="5372" max="5372" width="1.42578125" style="431" customWidth="1"/>
    <col min="5373" max="5375" width="10.140625" style="431" bestFit="1" customWidth="1"/>
    <col min="5376" max="5376" width="14.28515625" style="431" bestFit="1" customWidth="1"/>
    <col min="5377" max="5377" width="1.42578125" style="431" customWidth="1"/>
    <col min="5378" max="5380" width="10.140625" style="431" bestFit="1" customWidth="1"/>
    <col min="5381" max="5381" width="13.140625" style="431" bestFit="1" customWidth="1"/>
    <col min="5382" max="5382" width="1.5703125" style="431" customWidth="1"/>
    <col min="5383" max="5383" width="15.7109375" style="431" bestFit="1" customWidth="1"/>
    <col min="5384" max="5384" width="20.42578125" style="431" customWidth="1"/>
    <col min="5385" max="5625" width="9.140625" style="431"/>
    <col min="5626" max="5626" width="35.28515625" style="431" customWidth="1"/>
    <col min="5627" max="5627" width="29.7109375" style="431" customWidth="1"/>
    <col min="5628" max="5628" width="1.42578125" style="431" customWidth="1"/>
    <col min="5629" max="5631" width="10.140625" style="431" bestFit="1" customWidth="1"/>
    <col min="5632" max="5632" width="14.28515625" style="431" bestFit="1" customWidth="1"/>
    <col min="5633" max="5633" width="1.42578125" style="431" customWidth="1"/>
    <col min="5634" max="5636" width="10.140625" style="431" bestFit="1" customWidth="1"/>
    <col min="5637" max="5637" width="13.140625" style="431" bestFit="1" customWidth="1"/>
    <col min="5638" max="5638" width="1.5703125" style="431" customWidth="1"/>
    <col min="5639" max="5639" width="15.7109375" style="431" bestFit="1" customWidth="1"/>
    <col min="5640" max="5640" width="20.42578125" style="431" customWidth="1"/>
    <col min="5641" max="5881" width="9.140625" style="431"/>
    <col min="5882" max="5882" width="35.28515625" style="431" customWidth="1"/>
    <col min="5883" max="5883" width="29.7109375" style="431" customWidth="1"/>
    <col min="5884" max="5884" width="1.42578125" style="431" customWidth="1"/>
    <col min="5885" max="5887" width="10.140625" style="431" bestFit="1" customWidth="1"/>
    <col min="5888" max="5888" width="14.28515625" style="431" bestFit="1" customWidth="1"/>
    <col min="5889" max="5889" width="1.42578125" style="431" customWidth="1"/>
    <col min="5890" max="5892" width="10.140625" style="431" bestFit="1" customWidth="1"/>
    <col min="5893" max="5893" width="13.140625" style="431" bestFit="1" customWidth="1"/>
    <col min="5894" max="5894" width="1.5703125" style="431" customWidth="1"/>
    <col min="5895" max="5895" width="15.7109375" style="431" bestFit="1" customWidth="1"/>
    <col min="5896" max="5896" width="20.42578125" style="431" customWidth="1"/>
    <col min="5897" max="6137" width="9.140625" style="431"/>
    <col min="6138" max="6138" width="35.28515625" style="431" customWidth="1"/>
    <col min="6139" max="6139" width="29.7109375" style="431" customWidth="1"/>
    <col min="6140" max="6140" width="1.42578125" style="431" customWidth="1"/>
    <col min="6141" max="6143" width="10.140625" style="431" bestFit="1" customWidth="1"/>
    <col min="6144" max="6144" width="14.28515625" style="431" bestFit="1" customWidth="1"/>
    <col min="6145" max="6145" width="1.42578125" style="431" customWidth="1"/>
    <col min="6146" max="6148" width="10.140625" style="431" bestFit="1" customWidth="1"/>
    <col min="6149" max="6149" width="13.140625" style="431" bestFit="1" customWidth="1"/>
    <col min="6150" max="6150" width="1.5703125" style="431" customWidth="1"/>
    <col min="6151" max="6151" width="15.7109375" style="431" bestFit="1" customWidth="1"/>
    <col min="6152" max="6152" width="20.42578125" style="431" customWidth="1"/>
    <col min="6153" max="6393" width="9.140625" style="431"/>
    <col min="6394" max="6394" width="35.28515625" style="431" customWidth="1"/>
    <col min="6395" max="6395" width="29.7109375" style="431" customWidth="1"/>
    <col min="6396" max="6396" width="1.42578125" style="431" customWidth="1"/>
    <col min="6397" max="6399" width="10.140625" style="431" bestFit="1" customWidth="1"/>
    <col min="6400" max="6400" width="14.28515625" style="431" bestFit="1" customWidth="1"/>
    <col min="6401" max="6401" width="1.42578125" style="431" customWidth="1"/>
    <col min="6402" max="6404" width="10.140625" style="431" bestFit="1" customWidth="1"/>
    <col min="6405" max="6405" width="13.140625" style="431" bestFit="1" customWidth="1"/>
    <col min="6406" max="6406" width="1.5703125" style="431" customWidth="1"/>
    <col min="6407" max="6407" width="15.7109375" style="431" bestFit="1" customWidth="1"/>
    <col min="6408" max="6408" width="20.42578125" style="431" customWidth="1"/>
    <col min="6409" max="6649" width="9.140625" style="431"/>
    <col min="6650" max="6650" width="35.28515625" style="431" customWidth="1"/>
    <col min="6651" max="6651" width="29.7109375" style="431" customWidth="1"/>
    <col min="6652" max="6652" width="1.42578125" style="431" customWidth="1"/>
    <col min="6653" max="6655" width="10.140625" style="431" bestFit="1" customWidth="1"/>
    <col min="6656" max="6656" width="14.28515625" style="431" bestFit="1" customWidth="1"/>
    <col min="6657" max="6657" width="1.42578125" style="431" customWidth="1"/>
    <col min="6658" max="6660" width="10.140625" style="431" bestFit="1" customWidth="1"/>
    <col min="6661" max="6661" width="13.140625" style="431" bestFit="1" customWidth="1"/>
    <col min="6662" max="6662" width="1.5703125" style="431" customWidth="1"/>
    <col min="6663" max="6663" width="15.7109375" style="431" bestFit="1" customWidth="1"/>
    <col min="6664" max="6664" width="20.42578125" style="431" customWidth="1"/>
    <col min="6665" max="6905" width="9.140625" style="431"/>
    <col min="6906" max="6906" width="35.28515625" style="431" customWidth="1"/>
    <col min="6907" max="6907" width="29.7109375" style="431" customWidth="1"/>
    <col min="6908" max="6908" width="1.42578125" style="431" customWidth="1"/>
    <col min="6909" max="6911" width="10.140625" style="431" bestFit="1" customWidth="1"/>
    <col min="6912" max="6912" width="14.28515625" style="431" bestFit="1" customWidth="1"/>
    <col min="6913" max="6913" width="1.42578125" style="431" customWidth="1"/>
    <col min="6914" max="6916" width="10.140625" style="431" bestFit="1" customWidth="1"/>
    <col min="6917" max="6917" width="13.140625" style="431" bestFit="1" customWidth="1"/>
    <col min="6918" max="6918" width="1.5703125" style="431" customWidth="1"/>
    <col min="6919" max="6919" width="15.7109375" style="431" bestFit="1" customWidth="1"/>
    <col min="6920" max="6920" width="20.42578125" style="431" customWidth="1"/>
    <col min="6921" max="7161" width="9.140625" style="431"/>
    <col min="7162" max="7162" width="35.28515625" style="431" customWidth="1"/>
    <col min="7163" max="7163" width="29.7109375" style="431" customWidth="1"/>
    <col min="7164" max="7164" width="1.42578125" style="431" customWidth="1"/>
    <col min="7165" max="7167" width="10.140625" style="431" bestFit="1" customWidth="1"/>
    <col min="7168" max="7168" width="14.28515625" style="431" bestFit="1" customWidth="1"/>
    <col min="7169" max="7169" width="1.42578125" style="431" customWidth="1"/>
    <col min="7170" max="7172" width="10.140625" style="431" bestFit="1" customWidth="1"/>
    <col min="7173" max="7173" width="13.140625" style="431" bestFit="1" customWidth="1"/>
    <col min="7174" max="7174" width="1.5703125" style="431" customWidth="1"/>
    <col min="7175" max="7175" width="15.7109375" style="431" bestFit="1" customWidth="1"/>
    <col min="7176" max="7176" width="20.42578125" style="431" customWidth="1"/>
    <col min="7177" max="7417" width="9.140625" style="431"/>
    <col min="7418" max="7418" width="35.28515625" style="431" customWidth="1"/>
    <col min="7419" max="7419" width="29.7109375" style="431" customWidth="1"/>
    <col min="7420" max="7420" width="1.42578125" style="431" customWidth="1"/>
    <col min="7421" max="7423" width="10.140625" style="431" bestFit="1" customWidth="1"/>
    <col min="7424" max="7424" width="14.28515625" style="431" bestFit="1" customWidth="1"/>
    <col min="7425" max="7425" width="1.42578125" style="431" customWidth="1"/>
    <col min="7426" max="7428" width="10.140625" style="431" bestFit="1" customWidth="1"/>
    <col min="7429" max="7429" width="13.140625" style="431" bestFit="1" customWidth="1"/>
    <col min="7430" max="7430" width="1.5703125" style="431" customWidth="1"/>
    <col min="7431" max="7431" width="15.7109375" style="431" bestFit="1" customWidth="1"/>
    <col min="7432" max="7432" width="20.42578125" style="431" customWidth="1"/>
    <col min="7433" max="7673" width="9.140625" style="431"/>
    <col min="7674" max="7674" width="35.28515625" style="431" customWidth="1"/>
    <col min="7675" max="7675" width="29.7109375" style="431" customWidth="1"/>
    <col min="7676" max="7676" width="1.42578125" style="431" customWidth="1"/>
    <col min="7677" max="7679" width="10.140625" style="431" bestFit="1" customWidth="1"/>
    <col min="7680" max="7680" width="14.28515625" style="431" bestFit="1" customWidth="1"/>
    <col min="7681" max="7681" width="1.42578125" style="431" customWidth="1"/>
    <col min="7682" max="7684" width="10.140625" style="431" bestFit="1" customWidth="1"/>
    <col min="7685" max="7685" width="13.140625" style="431" bestFit="1" customWidth="1"/>
    <col min="7686" max="7686" width="1.5703125" style="431" customWidth="1"/>
    <col min="7687" max="7687" width="15.7109375" style="431" bestFit="1" customWidth="1"/>
    <col min="7688" max="7688" width="20.42578125" style="431" customWidth="1"/>
    <col min="7689" max="7929" width="9.140625" style="431"/>
    <col min="7930" max="7930" width="35.28515625" style="431" customWidth="1"/>
    <col min="7931" max="7931" width="29.7109375" style="431" customWidth="1"/>
    <col min="7932" max="7932" width="1.42578125" style="431" customWidth="1"/>
    <col min="7933" max="7935" width="10.140625" style="431" bestFit="1" customWidth="1"/>
    <col min="7936" max="7936" width="14.28515625" style="431" bestFit="1" customWidth="1"/>
    <col min="7937" max="7937" width="1.42578125" style="431" customWidth="1"/>
    <col min="7938" max="7940" width="10.140625" style="431" bestFit="1" customWidth="1"/>
    <col min="7941" max="7941" width="13.140625" style="431" bestFit="1" customWidth="1"/>
    <col min="7942" max="7942" width="1.5703125" style="431" customWidth="1"/>
    <col min="7943" max="7943" width="15.7109375" style="431" bestFit="1" customWidth="1"/>
    <col min="7944" max="7944" width="20.42578125" style="431" customWidth="1"/>
    <col min="7945" max="8185" width="9.140625" style="431"/>
    <col min="8186" max="8186" width="35.28515625" style="431" customWidth="1"/>
    <col min="8187" max="8187" width="29.7109375" style="431" customWidth="1"/>
    <col min="8188" max="8188" width="1.42578125" style="431" customWidth="1"/>
    <col min="8189" max="8191" width="10.140625" style="431" bestFit="1" customWidth="1"/>
    <col min="8192" max="8192" width="14.28515625" style="431" bestFit="1" customWidth="1"/>
    <col min="8193" max="8193" width="1.42578125" style="431" customWidth="1"/>
    <col min="8194" max="8196" width="10.140625" style="431" bestFit="1" customWidth="1"/>
    <col min="8197" max="8197" width="13.140625" style="431" bestFit="1" customWidth="1"/>
    <col min="8198" max="8198" width="1.5703125" style="431" customWidth="1"/>
    <col min="8199" max="8199" width="15.7109375" style="431" bestFit="1" customWidth="1"/>
    <col min="8200" max="8200" width="20.42578125" style="431" customWidth="1"/>
    <col min="8201" max="8441" width="9.140625" style="431"/>
    <col min="8442" max="8442" width="35.28515625" style="431" customWidth="1"/>
    <col min="8443" max="8443" width="29.7109375" style="431" customWidth="1"/>
    <col min="8444" max="8444" width="1.42578125" style="431" customWidth="1"/>
    <col min="8445" max="8447" width="10.140625" style="431" bestFit="1" customWidth="1"/>
    <col min="8448" max="8448" width="14.28515625" style="431" bestFit="1" customWidth="1"/>
    <col min="8449" max="8449" width="1.42578125" style="431" customWidth="1"/>
    <col min="8450" max="8452" width="10.140625" style="431" bestFit="1" customWidth="1"/>
    <col min="8453" max="8453" width="13.140625" style="431" bestFit="1" customWidth="1"/>
    <col min="8454" max="8454" width="1.5703125" style="431" customWidth="1"/>
    <col min="8455" max="8455" width="15.7109375" style="431" bestFit="1" customWidth="1"/>
    <col min="8456" max="8456" width="20.42578125" style="431" customWidth="1"/>
    <col min="8457" max="8697" width="9.140625" style="431"/>
    <col min="8698" max="8698" width="35.28515625" style="431" customWidth="1"/>
    <col min="8699" max="8699" width="29.7109375" style="431" customWidth="1"/>
    <col min="8700" max="8700" width="1.42578125" style="431" customWidth="1"/>
    <col min="8701" max="8703" width="10.140625" style="431" bestFit="1" customWidth="1"/>
    <col min="8704" max="8704" width="14.28515625" style="431" bestFit="1" customWidth="1"/>
    <col min="8705" max="8705" width="1.42578125" style="431" customWidth="1"/>
    <col min="8706" max="8708" width="10.140625" style="431" bestFit="1" customWidth="1"/>
    <col min="8709" max="8709" width="13.140625" style="431" bestFit="1" customWidth="1"/>
    <col min="8710" max="8710" width="1.5703125" style="431" customWidth="1"/>
    <col min="8711" max="8711" width="15.7109375" style="431" bestFit="1" customWidth="1"/>
    <col min="8712" max="8712" width="20.42578125" style="431" customWidth="1"/>
    <col min="8713" max="8953" width="9.140625" style="431"/>
    <col min="8954" max="8954" width="35.28515625" style="431" customWidth="1"/>
    <col min="8955" max="8955" width="29.7109375" style="431" customWidth="1"/>
    <col min="8956" max="8956" width="1.42578125" style="431" customWidth="1"/>
    <col min="8957" max="8959" width="10.140625" style="431" bestFit="1" customWidth="1"/>
    <col min="8960" max="8960" width="14.28515625" style="431" bestFit="1" customWidth="1"/>
    <col min="8961" max="8961" width="1.42578125" style="431" customWidth="1"/>
    <col min="8962" max="8964" width="10.140625" style="431" bestFit="1" customWidth="1"/>
    <col min="8965" max="8965" width="13.140625" style="431" bestFit="1" customWidth="1"/>
    <col min="8966" max="8966" width="1.5703125" style="431" customWidth="1"/>
    <col min="8967" max="8967" width="15.7109375" style="431" bestFit="1" customWidth="1"/>
    <col min="8968" max="8968" width="20.42578125" style="431" customWidth="1"/>
    <col min="8969" max="9209" width="9.140625" style="431"/>
    <col min="9210" max="9210" width="35.28515625" style="431" customWidth="1"/>
    <col min="9211" max="9211" width="29.7109375" style="431" customWidth="1"/>
    <col min="9212" max="9212" width="1.42578125" style="431" customWidth="1"/>
    <col min="9213" max="9215" width="10.140625" style="431" bestFit="1" customWidth="1"/>
    <col min="9216" max="9216" width="14.28515625" style="431" bestFit="1" customWidth="1"/>
    <col min="9217" max="9217" width="1.42578125" style="431" customWidth="1"/>
    <col min="9218" max="9220" width="10.140625" style="431" bestFit="1" customWidth="1"/>
    <col min="9221" max="9221" width="13.140625" style="431" bestFit="1" customWidth="1"/>
    <col min="9222" max="9222" width="1.5703125" style="431" customWidth="1"/>
    <col min="9223" max="9223" width="15.7109375" style="431" bestFit="1" customWidth="1"/>
    <col min="9224" max="9224" width="20.42578125" style="431" customWidth="1"/>
    <col min="9225" max="9465" width="9.140625" style="431"/>
    <col min="9466" max="9466" width="35.28515625" style="431" customWidth="1"/>
    <col min="9467" max="9467" width="29.7109375" style="431" customWidth="1"/>
    <col min="9468" max="9468" width="1.42578125" style="431" customWidth="1"/>
    <col min="9469" max="9471" width="10.140625" style="431" bestFit="1" customWidth="1"/>
    <col min="9472" max="9472" width="14.28515625" style="431" bestFit="1" customWidth="1"/>
    <col min="9473" max="9473" width="1.42578125" style="431" customWidth="1"/>
    <col min="9474" max="9476" width="10.140625" style="431" bestFit="1" customWidth="1"/>
    <col min="9477" max="9477" width="13.140625" style="431" bestFit="1" customWidth="1"/>
    <col min="9478" max="9478" width="1.5703125" style="431" customWidth="1"/>
    <col min="9479" max="9479" width="15.7109375" style="431" bestFit="1" customWidth="1"/>
    <col min="9480" max="9480" width="20.42578125" style="431" customWidth="1"/>
    <col min="9481" max="9721" width="9.140625" style="431"/>
    <col min="9722" max="9722" width="35.28515625" style="431" customWidth="1"/>
    <col min="9723" max="9723" width="29.7109375" style="431" customWidth="1"/>
    <col min="9724" max="9724" width="1.42578125" style="431" customWidth="1"/>
    <col min="9725" max="9727" width="10.140625" style="431" bestFit="1" customWidth="1"/>
    <col min="9728" max="9728" width="14.28515625" style="431" bestFit="1" customWidth="1"/>
    <col min="9729" max="9729" width="1.42578125" style="431" customWidth="1"/>
    <col min="9730" max="9732" width="10.140625" style="431" bestFit="1" customWidth="1"/>
    <col min="9733" max="9733" width="13.140625" style="431" bestFit="1" customWidth="1"/>
    <col min="9734" max="9734" width="1.5703125" style="431" customWidth="1"/>
    <col min="9735" max="9735" width="15.7109375" style="431" bestFit="1" customWidth="1"/>
    <col min="9736" max="9736" width="20.42578125" style="431" customWidth="1"/>
    <col min="9737" max="9977" width="9.140625" style="431"/>
    <col min="9978" max="9978" width="35.28515625" style="431" customWidth="1"/>
    <col min="9979" max="9979" width="29.7109375" style="431" customWidth="1"/>
    <col min="9980" max="9980" width="1.42578125" style="431" customWidth="1"/>
    <col min="9981" max="9983" width="10.140625" style="431" bestFit="1" customWidth="1"/>
    <col min="9984" max="9984" width="14.28515625" style="431" bestFit="1" customWidth="1"/>
    <col min="9985" max="9985" width="1.42578125" style="431" customWidth="1"/>
    <col min="9986" max="9988" width="10.140625" style="431" bestFit="1" customWidth="1"/>
    <col min="9989" max="9989" width="13.140625" style="431" bestFit="1" customWidth="1"/>
    <col min="9990" max="9990" width="1.5703125" style="431" customWidth="1"/>
    <col min="9991" max="9991" width="15.7109375" style="431" bestFit="1" customWidth="1"/>
    <col min="9992" max="9992" width="20.42578125" style="431" customWidth="1"/>
    <col min="9993" max="10233" width="9.140625" style="431"/>
    <col min="10234" max="10234" width="35.28515625" style="431" customWidth="1"/>
    <col min="10235" max="10235" width="29.7109375" style="431" customWidth="1"/>
    <col min="10236" max="10236" width="1.42578125" style="431" customWidth="1"/>
    <col min="10237" max="10239" width="10.140625" style="431" bestFit="1" customWidth="1"/>
    <col min="10240" max="10240" width="14.28515625" style="431" bestFit="1" customWidth="1"/>
    <col min="10241" max="10241" width="1.42578125" style="431" customWidth="1"/>
    <col min="10242" max="10244" width="10.140625" style="431" bestFit="1" customWidth="1"/>
    <col min="10245" max="10245" width="13.140625" style="431" bestFit="1" customWidth="1"/>
    <col min="10246" max="10246" width="1.5703125" style="431" customWidth="1"/>
    <col min="10247" max="10247" width="15.7109375" style="431" bestFit="1" customWidth="1"/>
    <col min="10248" max="10248" width="20.42578125" style="431" customWidth="1"/>
    <col min="10249" max="10489" width="9.140625" style="431"/>
    <col min="10490" max="10490" width="35.28515625" style="431" customWidth="1"/>
    <col min="10491" max="10491" width="29.7109375" style="431" customWidth="1"/>
    <col min="10492" max="10492" width="1.42578125" style="431" customWidth="1"/>
    <col min="10493" max="10495" width="10.140625" style="431" bestFit="1" customWidth="1"/>
    <col min="10496" max="10496" width="14.28515625" style="431" bestFit="1" customWidth="1"/>
    <col min="10497" max="10497" width="1.42578125" style="431" customWidth="1"/>
    <col min="10498" max="10500" width="10.140625" style="431" bestFit="1" customWidth="1"/>
    <col min="10501" max="10501" width="13.140625" style="431" bestFit="1" customWidth="1"/>
    <col min="10502" max="10502" width="1.5703125" style="431" customWidth="1"/>
    <col min="10503" max="10503" width="15.7109375" style="431" bestFit="1" customWidth="1"/>
    <col min="10504" max="10504" width="20.42578125" style="431" customWidth="1"/>
    <col min="10505" max="10745" width="9.140625" style="431"/>
    <col min="10746" max="10746" width="35.28515625" style="431" customWidth="1"/>
    <col min="10747" max="10747" width="29.7109375" style="431" customWidth="1"/>
    <col min="10748" max="10748" width="1.42578125" style="431" customWidth="1"/>
    <col min="10749" max="10751" width="10.140625" style="431" bestFit="1" customWidth="1"/>
    <col min="10752" max="10752" width="14.28515625" style="431" bestFit="1" customWidth="1"/>
    <col min="10753" max="10753" width="1.42578125" style="431" customWidth="1"/>
    <col min="10754" max="10756" width="10.140625" style="431" bestFit="1" customWidth="1"/>
    <col min="10757" max="10757" width="13.140625" style="431" bestFit="1" customWidth="1"/>
    <col min="10758" max="10758" width="1.5703125" style="431" customWidth="1"/>
    <col min="10759" max="10759" width="15.7109375" style="431" bestFit="1" customWidth="1"/>
    <col min="10760" max="10760" width="20.42578125" style="431" customWidth="1"/>
    <col min="10761" max="11001" width="9.140625" style="431"/>
    <col min="11002" max="11002" width="35.28515625" style="431" customWidth="1"/>
    <col min="11003" max="11003" width="29.7109375" style="431" customWidth="1"/>
    <col min="11004" max="11004" width="1.42578125" style="431" customWidth="1"/>
    <col min="11005" max="11007" width="10.140625" style="431" bestFit="1" customWidth="1"/>
    <col min="11008" max="11008" width="14.28515625" style="431" bestFit="1" customWidth="1"/>
    <col min="11009" max="11009" width="1.42578125" style="431" customWidth="1"/>
    <col min="11010" max="11012" width="10.140625" style="431" bestFit="1" customWidth="1"/>
    <col min="11013" max="11013" width="13.140625" style="431" bestFit="1" customWidth="1"/>
    <col min="11014" max="11014" width="1.5703125" style="431" customWidth="1"/>
    <col min="11015" max="11015" width="15.7109375" style="431" bestFit="1" customWidth="1"/>
    <col min="11016" max="11016" width="20.42578125" style="431" customWidth="1"/>
    <col min="11017" max="11257" width="9.140625" style="431"/>
    <col min="11258" max="11258" width="35.28515625" style="431" customWidth="1"/>
    <col min="11259" max="11259" width="29.7109375" style="431" customWidth="1"/>
    <col min="11260" max="11260" width="1.42578125" style="431" customWidth="1"/>
    <col min="11261" max="11263" width="10.140625" style="431" bestFit="1" customWidth="1"/>
    <col min="11264" max="11264" width="14.28515625" style="431" bestFit="1" customWidth="1"/>
    <col min="11265" max="11265" width="1.42578125" style="431" customWidth="1"/>
    <col min="11266" max="11268" width="10.140625" style="431" bestFit="1" customWidth="1"/>
    <col min="11269" max="11269" width="13.140625" style="431" bestFit="1" customWidth="1"/>
    <col min="11270" max="11270" width="1.5703125" style="431" customWidth="1"/>
    <col min="11271" max="11271" width="15.7109375" style="431" bestFit="1" customWidth="1"/>
    <col min="11272" max="11272" width="20.42578125" style="431" customWidth="1"/>
    <col min="11273" max="11513" width="9.140625" style="431"/>
    <col min="11514" max="11514" width="35.28515625" style="431" customWidth="1"/>
    <col min="11515" max="11515" width="29.7109375" style="431" customWidth="1"/>
    <col min="11516" max="11516" width="1.42578125" style="431" customWidth="1"/>
    <col min="11517" max="11519" width="10.140625" style="431" bestFit="1" customWidth="1"/>
    <col min="11520" max="11520" width="14.28515625" style="431" bestFit="1" customWidth="1"/>
    <col min="11521" max="11521" width="1.42578125" style="431" customWidth="1"/>
    <col min="11522" max="11524" width="10.140625" style="431" bestFit="1" customWidth="1"/>
    <col min="11525" max="11525" width="13.140625" style="431" bestFit="1" customWidth="1"/>
    <col min="11526" max="11526" width="1.5703125" style="431" customWidth="1"/>
    <col min="11527" max="11527" width="15.7109375" style="431" bestFit="1" customWidth="1"/>
    <col min="11528" max="11528" width="20.42578125" style="431" customWidth="1"/>
    <col min="11529" max="11769" width="9.140625" style="431"/>
    <col min="11770" max="11770" width="35.28515625" style="431" customWidth="1"/>
    <col min="11771" max="11771" width="29.7109375" style="431" customWidth="1"/>
    <col min="11772" max="11772" width="1.42578125" style="431" customWidth="1"/>
    <col min="11773" max="11775" width="10.140625" style="431" bestFit="1" customWidth="1"/>
    <col min="11776" max="11776" width="14.28515625" style="431" bestFit="1" customWidth="1"/>
    <col min="11777" max="11777" width="1.42578125" style="431" customWidth="1"/>
    <col min="11778" max="11780" width="10.140625" style="431" bestFit="1" customWidth="1"/>
    <col min="11781" max="11781" width="13.140625" style="431" bestFit="1" customWidth="1"/>
    <col min="11782" max="11782" width="1.5703125" style="431" customWidth="1"/>
    <col min="11783" max="11783" width="15.7109375" style="431" bestFit="1" customWidth="1"/>
    <col min="11784" max="11784" width="20.42578125" style="431" customWidth="1"/>
    <col min="11785" max="12025" width="9.140625" style="431"/>
    <col min="12026" max="12026" width="35.28515625" style="431" customWidth="1"/>
    <col min="12027" max="12027" width="29.7109375" style="431" customWidth="1"/>
    <col min="12028" max="12028" width="1.42578125" style="431" customWidth="1"/>
    <col min="12029" max="12031" width="10.140625" style="431" bestFit="1" customWidth="1"/>
    <col min="12032" max="12032" width="14.28515625" style="431" bestFit="1" customWidth="1"/>
    <col min="12033" max="12033" width="1.42578125" style="431" customWidth="1"/>
    <col min="12034" max="12036" width="10.140625" style="431" bestFit="1" customWidth="1"/>
    <col min="12037" max="12037" width="13.140625" style="431" bestFit="1" customWidth="1"/>
    <col min="12038" max="12038" width="1.5703125" style="431" customWidth="1"/>
    <col min="12039" max="12039" width="15.7109375" style="431" bestFit="1" customWidth="1"/>
    <col min="12040" max="12040" width="20.42578125" style="431" customWidth="1"/>
    <col min="12041" max="12281" width="9.140625" style="431"/>
    <col min="12282" max="12282" width="35.28515625" style="431" customWidth="1"/>
    <col min="12283" max="12283" width="29.7109375" style="431" customWidth="1"/>
    <col min="12284" max="12284" width="1.42578125" style="431" customWidth="1"/>
    <col min="12285" max="12287" width="10.140625" style="431" bestFit="1" customWidth="1"/>
    <col min="12288" max="12288" width="14.28515625" style="431" bestFit="1" customWidth="1"/>
    <col min="12289" max="12289" width="1.42578125" style="431" customWidth="1"/>
    <col min="12290" max="12292" width="10.140625" style="431" bestFit="1" customWidth="1"/>
    <col min="12293" max="12293" width="13.140625" style="431" bestFit="1" customWidth="1"/>
    <col min="12294" max="12294" width="1.5703125" style="431" customWidth="1"/>
    <col min="12295" max="12295" width="15.7109375" style="431" bestFit="1" customWidth="1"/>
    <col min="12296" max="12296" width="20.42578125" style="431" customWidth="1"/>
    <col min="12297" max="12537" width="9.140625" style="431"/>
    <col min="12538" max="12538" width="35.28515625" style="431" customWidth="1"/>
    <col min="12539" max="12539" width="29.7109375" style="431" customWidth="1"/>
    <col min="12540" max="12540" width="1.42578125" style="431" customWidth="1"/>
    <col min="12541" max="12543" width="10.140625" style="431" bestFit="1" customWidth="1"/>
    <col min="12544" max="12544" width="14.28515625" style="431" bestFit="1" customWidth="1"/>
    <col min="12545" max="12545" width="1.42578125" style="431" customWidth="1"/>
    <col min="12546" max="12548" width="10.140625" style="431" bestFit="1" customWidth="1"/>
    <col min="12549" max="12549" width="13.140625" style="431" bestFit="1" customWidth="1"/>
    <col min="12550" max="12550" width="1.5703125" style="431" customWidth="1"/>
    <col min="12551" max="12551" width="15.7109375" style="431" bestFit="1" customWidth="1"/>
    <col min="12552" max="12552" width="20.42578125" style="431" customWidth="1"/>
    <col min="12553" max="12793" width="9.140625" style="431"/>
    <col min="12794" max="12794" width="35.28515625" style="431" customWidth="1"/>
    <col min="12795" max="12795" width="29.7109375" style="431" customWidth="1"/>
    <col min="12796" max="12796" width="1.42578125" style="431" customWidth="1"/>
    <col min="12797" max="12799" width="10.140625" style="431" bestFit="1" customWidth="1"/>
    <col min="12800" max="12800" width="14.28515625" style="431" bestFit="1" customWidth="1"/>
    <col min="12801" max="12801" width="1.42578125" style="431" customWidth="1"/>
    <col min="12802" max="12804" width="10.140625" style="431" bestFit="1" customWidth="1"/>
    <col min="12805" max="12805" width="13.140625" style="431" bestFit="1" customWidth="1"/>
    <col min="12806" max="12806" width="1.5703125" style="431" customWidth="1"/>
    <col min="12807" max="12807" width="15.7109375" style="431" bestFit="1" customWidth="1"/>
    <col min="12808" max="12808" width="20.42578125" style="431" customWidth="1"/>
    <col min="12809" max="13049" width="9.140625" style="431"/>
    <col min="13050" max="13050" width="35.28515625" style="431" customWidth="1"/>
    <col min="13051" max="13051" width="29.7109375" style="431" customWidth="1"/>
    <col min="13052" max="13052" width="1.42578125" style="431" customWidth="1"/>
    <col min="13053" max="13055" width="10.140625" style="431" bestFit="1" customWidth="1"/>
    <col min="13056" max="13056" width="14.28515625" style="431" bestFit="1" customWidth="1"/>
    <col min="13057" max="13057" width="1.42578125" style="431" customWidth="1"/>
    <col min="13058" max="13060" width="10.140625" style="431" bestFit="1" customWidth="1"/>
    <col min="13061" max="13061" width="13.140625" style="431" bestFit="1" customWidth="1"/>
    <col min="13062" max="13062" width="1.5703125" style="431" customWidth="1"/>
    <col min="13063" max="13063" width="15.7109375" style="431" bestFit="1" customWidth="1"/>
    <col min="13064" max="13064" width="20.42578125" style="431" customWidth="1"/>
    <col min="13065" max="13305" width="9.140625" style="431"/>
    <col min="13306" max="13306" width="35.28515625" style="431" customWidth="1"/>
    <col min="13307" max="13307" width="29.7109375" style="431" customWidth="1"/>
    <col min="13308" max="13308" width="1.42578125" style="431" customWidth="1"/>
    <col min="13309" max="13311" width="10.140625" style="431" bestFit="1" customWidth="1"/>
    <col min="13312" max="13312" width="14.28515625" style="431" bestFit="1" customWidth="1"/>
    <col min="13313" max="13313" width="1.42578125" style="431" customWidth="1"/>
    <col min="13314" max="13316" width="10.140625" style="431" bestFit="1" customWidth="1"/>
    <col min="13317" max="13317" width="13.140625" style="431" bestFit="1" customWidth="1"/>
    <col min="13318" max="13318" width="1.5703125" style="431" customWidth="1"/>
    <col min="13319" max="13319" width="15.7109375" style="431" bestFit="1" customWidth="1"/>
    <col min="13320" max="13320" width="20.42578125" style="431" customWidth="1"/>
    <col min="13321" max="13561" width="9.140625" style="431"/>
    <col min="13562" max="13562" width="35.28515625" style="431" customWidth="1"/>
    <col min="13563" max="13563" width="29.7109375" style="431" customWidth="1"/>
    <col min="13564" max="13564" width="1.42578125" style="431" customWidth="1"/>
    <col min="13565" max="13567" width="10.140625" style="431" bestFit="1" customWidth="1"/>
    <col min="13568" max="13568" width="14.28515625" style="431" bestFit="1" customWidth="1"/>
    <col min="13569" max="13569" width="1.42578125" style="431" customWidth="1"/>
    <col min="13570" max="13572" width="10.140625" style="431" bestFit="1" customWidth="1"/>
    <col min="13573" max="13573" width="13.140625" style="431" bestFit="1" customWidth="1"/>
    <col min="13574" max="13574" width="1.5703125" style="431" customWidth="1"/>
    <col min="13575" max="13575" width="15.7109375" style="431" bestFit="1" customWidth="1"/>
    <col min="13576" max="13576" width="20.42578125" style="431" customWidth="1"/>
    <col min="13577" max="13817" width="9.140625" style="431"/>
    <col min="13818" max="13818" width="35.28515625" style="431" customWidth="1"/>
    <col min="13819" max="13819" width="29.7109375" style="431" customWidth="1"/>
    <col min="13820" max="13820" width="1.42578125" style="431" customWidth="1"/>
    <col min="13821" max="13823" width="10.140625" style="431" bestFit="1" customWidth="1"/>
    <col min="13824" max="13824" width="14.28515625" style="431" bestFit="1" customWidth="1"/>
    <col min="13825" max="13825" width="1.42578125" style="431" customWidth="1"/>
    <col min="13826" max="13828" width="10.140625" style="431" bestFit="1" customWidth="1"/>
    <col min="13829" max="13829" width="13.140625" style="431" bestFit="1" customWidth="1"/>
    <col min="13830" max="13830" width="1.5703125" style="431" customWidth="1"/>
    <col min="13831" max="13831" width="15.7109375" style="431" bestFit="1" customWidth="1"/>
    <col min="13832" max="13832" width="20.42578125" style="431" customWidth="1"/>
    <col min="13833" max="14073" width="9.140625" style="431"/>
    <col min="14074" max="14074" width="35.28515625" style="431" customWidth="1"/>
    <col min="14075" max="14075" width="29.7109375" style="431" customWidth="1"/>
    <col min="14076" max="14076" width="1.42578125" style="431" customWidth="1"/>
    <col min="14077" max="14079" width="10.140625" style="431" bestFit="1" customWidth="1"/>
    <col min="14080" max="14080" width="14.28515625" style="431" bestFit="1" customWidth="1"/>
    <col min="14081" max="14081" width="1.42578125" style="431" customWidth="1"/>
    <col min="14082" max="14084" width="10.140625" style="431" bestFit="1" customWidth="1"/>
    <col min="14085" max="14085" width="13.140625" style="431" bestFit="1" customWidth="1"/>
    <col min="14086" max="14086" width="1.5703125" style="431" customWidth="1"/>
    <col min="14087" max="14087" width="15.7109375" style="431" bestFit="1" customWidth="1"/>
    <col min="14088" max="14088" width="20.42578125" style="431" customWidth="1"/>
    <col min="14089" max="14329" width="9.140625" style="431"/>
    <col min="14330" max="14330" width="35.28515625" style="431" customWidth="1"/>
    <col min="14331" max="14331" width="29.7109375" style="431" customWidth="1"/>
    <col min="14332" max="14332" width="1.42578125" style="431" customWidth="1"/>
    <col min="14333" max="14335" width="10.140625" style="431" bestFit="1" customWidth="1"/>
    <col min="14336" max="14336" width="14.28515625" style="431" bestFit="1" customWidth="1"/>
    <col min="14337" max="14337" width="1.42578125" style="431" customWidth="1"/>
    <col min="14338" max="14340" width="10.140625" style="431" bestFit="1" customWidth="1"/>
    <col min="14341" max="14341" width="13.140625" style="431" bestFit="1" customWidth="1"/>
    <col min="14342" max="14342" width="1.5703125" style="431" customWidth="1"/>
    <col min="14343" max="14343" width="15.7109375" style="431" bestFit="1" customWidth="1"/>
    <col min="14344" max="14344" width="20.42578125" style="431" customWidth="1"/>
    <col min="14345" max="14585" width="9.140625" style="431"/>
    <col min="14586" max="14586" width="35.28515625" style="431" customWidth="1"/>
    <col min="14587" max="14587" width="29.7109375" style="431" customWidth="1"/>
    <col min="14588" max="14588" width="1.42578125" style="431" customWidth="1"/>
    <col min="14589" max="14591" width="10.140625" style="431" bestFit="1" customWidth="1"/>
    <col min="14592" max="14592" width="14.28515625" style="431" bestFit="1" customWidth="1"/>
    <col min="14593" max="14593" width="1.42578125" style="431" customWidth="1"/>
    <col min="14594" max="14596" width="10.140625" style="431" bestFit="1" customWidth="1"/>
    <col min="14597" max="14597" width="13.140625" style="431" bestFit="1" customWidth="1"/>
    <col min="14598" max="14598" width="1.5703125" style="431" customWidth="1"/>
    <col min="14599" max="14599" width="15.7109375" style="431" bestFit="1" customWidth="1"/>
    <col min="14600" max="14600" width="20.42578125" style="431" customWidth="1"/>
    <col min="14601" max="14841" width="9.140625" style="431"/>
    <col min="14842" max="14842" width="35.28515625" style="431" customWidth="1"/>
    <col min="14843" max="14843" width="29.7109375" style="431" customWidth="1"/>
    <col min="14844" max="14844" width="1.42578125" style="431" customWidth="1"/>
    <col min="14845" max="14847" width="10.140625" style="431" bestFit="1" customWidth="1"/>
    <col min="14848" max="14848" width="14.28515625" style="431" bestFit="1" customWidth="1"/>
    <col min="14849" max="14849" width="1.42578125" style="431" customWidth="1"/>
    <col min="14850" max="14852" width="10.140625" style="431" bestFit="1" customWidth="1"/>
    <col min="14853" max="14853" width="13.140625" style="431" bestFit="1" customWidth="1"/>
    <col min="14854" max="14854" width="1.5703125" style="431" customWidth="1"/>
    <col min="14855" max="14855" width="15.7109375" style="431" bestFit="1" customWidth="1"/>
    <col min="14856" max="14856" width="20.42578125" style="431" customWidth="1"/>
    <col min="14857" max="15097" width="9.140625" style="431"/>
    <col min="15098" max="15098" width="35.28515625" style="431" customWidth="1"/>
    <col min="15099" max="15099" width="29.7109375" style="431" customWidth="1"/>
    <col min="15100" max="15100" width="1.42578125" style="431" customWidth="1"/>
    <col min="15101" max="15103" width="10.140625" style="431" bestFit="1" customWidth="1"/>
    <col min="15104" max="15104" width="14.28515625" style="431" bestFit="1" customWidth="1"/>
    <col min="15105" max="15105" width="1.42578125" style="431" customWidth="1"/>
    <col min="15106" max="15108" width="10.140625" style="431" bestFit="1" customWidth="1"/>
    <col min="15109" max="15109" width="13.140625" style="431" bestFit="1" customWidth="1"/>
    <col min="15110" max="15110" width="1.5703125" style="431" customWidth="1"/>
    <col min="15111" max="15111" width="15.7109375" style="431" bestFit="1" customWidth="1"/>
    <col min="15112" max="15112" width="20.42578125" style="431" customWidth="1"/>
    <col min="15113" max="15353" width="9.140625" style="431"/>
    <col min="15354" max="15354" width="35.28515625" style="431" customWidth="1"/>
    <col min="15355" max="15355" width="29.7109375" style="431" customWidth="1"/>
    <col min="15356" max="15356" width="1.42578125" style="431" customWidth="1"/>
    <col min="15357" max="15359" width="10.140625" style="431" bestFit="1" customWidth="1"/>
    <col min="15360" max="15360" width="14.28515625" style="431" bestFit="1" customWidth="1"/>
    <col min="15361" max="15361" width="1.42578125" style="431" customWidth="1"/>
    <col min="15362" max="15364" width="10.140625" style="431" bestFit="1" customWidth="1"/>
    <col min="15365" max="15365" width="13.140625" style="431" bestFit="1" customWidth="1"/>
    <col min="15366" max="15366" width="1.5703125" style="431" customWidth="1"/>
    <col min="15367" max="15367" width="15.7109375" style="431" bestFit="1" customWidth="1"/>
    <col min="15368" max="15368" width="20.42578125" style="431" customWidth="1"/>
    <col min="15369" max="15609" width="9.140625" style="431"/>
    <col min="15610" max="15610" width="35.28515625" style="431" customWidth="1"/>
    <col min="15611" max="15611" width="29.7109375" style="431" customWidth="1"/>
    <col min="15612" max="15612" width="1.42578125" style="431" customWidth="1"/>
    <col min="15613" max="15615" width="10.140625" style="431" bestFit="1" customWidth="1"/>
    <col min="15616" max="15616" width="14.28515625" style="431" bestFit="1" customWidth="1"/>
    <col min="15617" max="15617" width="1.42578125" style="431" customWidth="1"/>
    <col min="15618" max="15620" width="10.140625" style="431" bestFit="1" customWidth="1"/>
    <col min="15621" max="15621" width="13.140625" style="431" bestFit="1" customWidth="1"/>
    <col min="15622" max="15622" width="1.5703125" style="431" customWidth="1"/>
    <col min="15623" max="15623" width="15.7109375" style="431" bestFit="1" customWidth="1"/>
    <col min="15624" max="15624" width="20.42578125" style="431" customWidth="1"/>
    <col min="15625" max="15865" width="9.140625" style="431"/>
    <col min="15866" max="15866" width="35.28515625" style="431" customWidth="1"/>
    <col min="15867" max="15867" width="29.7109375" style="431" customWidth="1"/>
    <col min="15868" max="15868" width="1.42578125" style="431" customWidth="1"/>
    <col min="15869" max="15871" width="10.140625" style="431" bestFit="1" customWidth="1"/>
    <col min="15872" max="15872" width="14.28515625" style="431" bestFit="1" customWidth="1"/>
    <col min="15873" max="15873" width="1.42578125" style="431" customWidth="1"/>
    <col min="15874" max="15876" width="10.140625" style="431" bestFit="1" customWidth="1"/>
    <col min="15877" max="15877" width="13.140625" style="431" bestFit="1" customWidth="1"/>
    <col min="15878" max="15878" width="1.5703125" style="431" customWidth="1"/>
    <col min="15879" max="15879" width="15.7109375" style="431" bestFit="1" customWidth="1"/>
    <col min="15880" max="15880" width="20.42578125" style="431" customWidth="1"/>
    <col min="15881" max="16121" width="9.140625" style="431"/>
    <col min="16122" max="16122" width="35.28515625" style="431" customWidth="1"/>
    <col min="16123" max="16123" width="29.7109375" style="431" customWidth="1"/>
    <col min="16124" max="16124" width="1.42578125" style="431" customWidth="1"/>
    <col min="16125" max="16127" width="10.140625" style="431" bestFit="1" customWidth="1"/>
    <col min="16128" max="16128" width="14.28515625" style="431" bestFit="1" customWidth="1"/>
    <col min="16129" max="16129" width="1.42578125" style="431" customWidth="1"/>
    <col min="16130" max="16132" width="10.140625" style="431" bestFit="1" customWidth="1"/>
    <col min="16133" max="16133" width="13.140625" style="431" bestFit="1" customWidth="1"/>
    <col min="16134" max="16134" width="1.5703125" style="431" customWidth="1"/>
    <col min="16135" max="16135" width="15.7109375" style="431" bestFit="1" customWidth="1"/>
    <col min="16136" max="16136" width="20.42578125" style="431" customWidth="1"/>
    <col min="16137" max="16384" width="9.140625" style="431"/>
  </cols>
  <sheetData>
    <row r="1" spans="1:13" ht="18" x14ac:dyDescent="0.3">
      <c r="A1" s="550" t="s">
        <v>183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s="362" customFormat="1" ht="18" x14ac:dyDescent="0.3">
      <c r="A2" s="549" t="s">
        <v>232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</row>
    <row r="3" spans="1:13" ht="18" x14ac:dyDescent="0.35">
      <c r="A3" s="553" t="s">
        <v>215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</row>
    <row r="4" spans="1:13" ht="12.75" customHeight="1" x14ac:dyDescent="0.3"/>
    <row r="5" spans="1:13" s="341" customFormat="1" ht="18" x14ac:dyDescent="0.35">
      <c r="A5" s="662" t="s">
        <v>267</v>
      </c>
      <c r="B5" s="663"/>
      <c r="C5" s="342"/>
      <c r="D5" s="438" t="s">
        <v>11</v>
      </c>
      <c r="E5" s="439"/>
      <c r="F5" s="440"/>
      <c r="G5" s="343"/>
      <c r="H5" s="438" t="s">
        <v>12</v>
      </c>
      <c r="I5" s="439"/>
      <c r="J5" s="440"/>
      <c r="K5" s="346"/>
      <c r="L5" s="441"/>
      <c r="M5" s="442"/>
    </row>
    <row r="6" spans="1:13" s="341" customFormat="1" ht="45" x14ac:dyDescent="0.3">
      <c r="A6" s="664"/>
      <c r="B6" s="665"/>
      <c r="C6" s="342"/>
      <c r="D6" s="639" t="s">
        <v>14</v>
      </c>
      <c r="E6" s="654" t="s">
        <v>14</v>
      </c>
      <c r="F6" s="655" t="s">
        <v>16</v>
      </c>
      <c r="G6" s="343"/>
      <c r="H6" s="639" t="s">
        <v>14</v>
      </c>
      <c r="I6" s="654" t="s">
        <v>14</v>
      </c>
      <c r="J6" s="655" t="s">
        <v>16</v>
      </c>
      <c r="K6" s="346"/>
      <c r="L6" s="656" t="s">
        <v>17</v>
      </c>
      <c r="M6" s="643" t="s">
        <v>18</v>
      </c>
    </row>
    <row r="7" spans="1:13" s="341" customFormat="1" ht="12.75" customHeight="1" x14ac:dyDescent="0.3">
      <c r="A7" s="666"/>
      <c r="B7" s="667"/>
      <c r="C7" s="342"/>
      <c r="D7" s="657" t="s">
        <v>19</v>
      </c>
      <c r="E7" s="658" t="s">
        <v>184</v>
      </c>
      <c r="F7" s="659" t="s">
        <v>186</v>
      </c>
      <c r="G7" s="343"/>
      <c r="H7" s="657" t="s">
        <v>19</v>
      </c>
      <c r="I7" s="658" t="s">
        <v>184</v>
      </c>
      <c r="J7" s="659" t="s">
        <v>186</v>
      </c>
      <c r="K7" s="346"/>
      <c r="L7" s="660" t="s">
        <v>21</v>
      </c>
      <c r="M7" s="661" t="s">
        <v>21</v>
      </c>
    </row>
    <row r="8" spans="1:13" s="341" customFormat="1" x14ac:dyDescent="0.3">
      <c r="B8" s="342"/>
      <c r="C8" s="342"/>
      <c r="D8" s="343"/>
      <c r="E8" s="344"/>
      <c r="F8" s="345"/>
      <c r="G8" s="343"/>
      <c r="H8" s="343"/>
      <c r="I8" s="344"/>
      <c r="J8" s="345"/>
      <c r="K8" s="346"/>
      <c r="L8" s="344"/>
      <c r="M8" s="347"/>
    </row>
    <row r="9" spans="1:13" s="349" customFormat="1" ht="13.5" customHeight="1" x14ac:dyDescent="0.3">
      <c r="A9" s="539" t="s">
        <v>244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</row>
    <row r="10" spans="1:13" s="349" customFormat="1" x14ac:dyDescent="0.3">
      <c r="A10" s="350"/>
      <c r="B10" s="351" t="s">
        <v>213</v>
      </c>
      <c r="C10" s="352"/>
      <c r="D10" s="353">
        <v>46</v>
      </c>
      <c r="E10" s="354">
        <f>D10/$D$12*100</f>
        <v>70.769230769230774</v>
      </c>
      <c r="F10" s="353">
        <v>2981578</v>
      </c>
      <c r="G10" s="355"/>
      <c r="H10" s="356">
        <v>21</v>
      </c>
      <c r="I10" s="354">
        <f>H10/$H$12*100</f>
        <v>70</v>
      </c>
      <c r="J10" s="356">
        <v>1342998</v>
      </c>
      <c r="K10" s="357"/>
      <c r="L10" s="358">
        <f>H10/D10*100</f>
        <v>45.652173913043477</v>
      </c>
      <c r="M10" s="358">
        <f>J10/F10*100</f>
        <v>45.043195247617199</v>
      </c>
    </row>
    <row r="11" spans="1:13" s="349" customFormat="1" x14ac:dyDescent="0.3">
      <c r="A11" s="350"/>
      <c r="B11" s="351" t="s">
        <v>214</v>
      </c>
      <c r="C11" s="352"/>
      <c r="D11" s="353">
        <v>19</v>
      </c>
      <c r="E11" s="354">
        <f>D11/$D$12*100</f>
        <v>29.230769230769234</v>
      </c>
      <c r="F11" s="353">
        <v>1335478</v>
      </c>
      <c r="G11" s="355"/>
      <c r="H11" s="359">
        <v>9</v>
      </c>
      <c r="I11" s="354">
        <f>H11/$H$12*100</f>
        <v>30</v>
      </c>
      <c r="J11" s="359">
        <v>574353</v>
      </c>
      <c r="K11" s="357"/>
      <c r="L11" s="358">
        <f>H11/D11*100</f>
        <v>47.368421052631575</v>
      </c>
      <c r="M11" s="358">
        <f>J11/F11*100</f>
        <v>43.007297761550547</v>
      </c>
    </row>
    <row r="12" spans="1:13" s="349" customFormat="1" x14ac:dyDescent="0.3">
      <c r="A12" s="350"/>
      <c r="B12" s="360" t="s">
        <v>187</v>
      </c>
      <c r="C12" s="352"/>
      <c r="D12" s="353">
        <f>SUM(D10:D11)</f>
        <v>65</v>
      </c>
      <c r="E12" s="354">
        <f>D12/$D$12*100</f>
        <v>100</v>
      </c>
      <c r="F12" s="353">
        <f>SUM(F10:F11)</f>
        <v>4317056</v>
      </c>
      <c r="G12" s="355"/>
      <c r="H12" s="353">
        <f>SUM(H10:H11)</f>
        <v>30</v>
      </c>
      <c r="I12" s="354">
        <f>H12/$H$12*100</f>
        <v>100</v>
      </c>
      <c r="J12" s="353">
        <f>J10+J11</f>
        <v>1917351</v>
      </c>
      <c r="K12" s="357"/>
      <c r="L12" s="358">
        <f>H12/D12*100</f>
        <v>46.153846153846153</v>
      </c>
      <c r="M12" s="358">
        <f>J12/F12*100</f>
        <v>44.41339190411243</v>
      </c>
    </row>
    <row r="13" spans="1:13" s="349" customFormat="1" x14ac:dyDescent="0.3">
      <c r="A13" s="350"/>
      <c r="B13" s="360"/>
      <c r="C13" s="352"/>
      <c r="D13" s="353"/>
      <c r="E13" s="354"/>
      <c r="F13" s="353"/>
      <c r="G13" s="355"/>
      <c r="H13" s="353"/>
      <c r="I13" s="354"/>
      <c r="J13" s="353"/>
      <c r="K13" s="357"/>
      <c r="L13" s="358"/>
      <c r="M13" s="358"/>
    </row>
    <row r="14" spans="1:13" s="349" customFormat="1" x14ac:dyDescent="0.3">
      <c r="A14" s="552" t="s">
        <v>245</v>
      </c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</row>
    <row r="15" spans="1:13" s="338" customFormat="1" x14ac:dyDescent="0.3">
      <c r="A15" s="350"/>
      <c r="B15" s="351" t="s">
        <v>213</v>
      </c>
      <c r="C15" s="352"/>
      <c r="D15" s="353">
        <v>39</v>
      </c>
      <c r="E15" s="354">
        <f>D15/$D$22*100</f>
        <v>54.166666666666664</v>
      </c>
      <c r="F15" s="353">
        <v>2392516</v>
      </c>
      <c r="G15" s="355"/>
      <c r="H15" s="356">
        <v>18</v>
      </c>
      <c r="I15" s="354">
        <f>H15/$H$17*100</f>
        <v>66.666666666666657</v>
      </c>
      <c r="J15" s="356">
        <v>1007971</v>
      </c>
      <c r="K15" s="357"/>
      <c r="L15" s="358">
        <f>H15/D15*100</f>
        <v>46.153846153846153</v>
      </c>
      <c r="M15" s="358">
        <f>J15/F15*100</f>
        <v>42.130167572547059</v>
      </c>
    </row>
    <row r="16" spans="1:13" s="349" customFormat="1" x14ac:dyDescent="0.3">
      <c r="A16" s="350"/>
      <c r="B16" s="351" t="s">
        <v>214</v>
      </c>
      <c r="C16" s="352"/>
      <c r="D16" s="353">
        <v>18</v>
      </c>
      <c r="E16" s="354">
        <f>D16/$D$22*100</f>
        <v>25</v>
      </c>
      <c r="F16" s="353">
        <v>1202478</v>
      </c>
      <c r="G16" s="355"/>
      <c r="H16" s="359">
        <v>9</v>
      </c>
      <c r="I16" s="354">
        <f>H16/$H$17*100</f>
        <v>33.333333333333329</v>
      </c>
      <c r="J16" s="359">
        <v>538394</v>
      </c>
      <c r="K16" s="357"/>
      <c r="L16" s="358">
        <f>H16/D16*100</f>
        <v>50</v>
      </c>
      <c r="M16" s="358">
        <f>J16/F16*100</f>
        <v>44.773708957669079</v>
      </c>
    </row>
    <row r="17" spans="1:13" s="349" customFormat="1" x14ac:dyDescent="0.3">
      <c r="A17" s="350"/>
      <c r="B17" s="360" t="s">
        <v>187</v>
      </c>
      <c r="C17" s="352"/>
      <c r="D17" s="353">
        <f>SUM(D15:D16)</f>
        <v>57</v>
      </c>
      <c r="E17" s="354">
        <f>D17/$D$17*100</f>
        <v>100</v>
      </c>
      <c r="F17" s="353">
        <f>SUM(F15:F16)</f>
        <v>3594994</v>
      </c>
      <c r="G17" s="355"/>
      <c r="H17" s="353">
        <f>SUM(H15:H16)</f>
        <v>27</v>
      </c>
      <c r="I17" s="354">
        <f>H17/$H$22*100</f>
        <v>81.818181818181827</v>
      </c>
      <c r="J17" s="353">
        <f>J16+J15</f>
        <v>1546365</v>
      </c>
      <c r="K17" s="357"/>
      <c r="L17" s="358">
        <f>H17/D17*100</f>
        <v>47.368421052631575</v>
      </c>
      <c r="M17" s="358">
        <f>J17/F17*100</f>
        <v>43.014397242387609</v>
      </c>
    </row>
    <row r="18" spans="1:13" s="349" customFormat="1" x14ac:dyDescent="0.3">
      <c r="A18" s="350"/>
      <c r="B18" s="360"/>
      <c r="C18" s="352"/>
      <c r="D18" s="353"/>
      <c r="E18" s="354"/>
      <c r="F18" s="353"/>
      <c r="G18" s="355"/>
      <c r="H18" s="353"/>
      <c r="I18" s="354"/>
      <c r="J18" s="353"/>
      <c r="K18" s="357"/>
      <c r="L18" s="358"/>
      <c r="M18" s="358"/>
    </row>
    <row r="19" spans="1:13" s="349" customFormat="1" x14ac:dyDescent="0.3">
      <c r="A19" s="552" t="s">
        <v>246</v>
      </c>
      <c r="B19" s="552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/>
    </row>
    <row r="20" spans="1:13" s="338" customFormat="1" x14ac:dyDescent="0.3">
      <c r="A20" s="350"/>
      <c r="B20" s="351" t="s">
        <v>213</v>
      </c>
      <c r="C20" s="352"/>
      <c r="D20" s="353">
        <v>48</v>
      </c>
      <c r="E20" s="354">
        <f>D20/$D$22*100</f>
        <v>66.666666666666657</v>
      </c>
      <c r="F20" s="353">
        <v>2862651</v>
      </c>
      <c r="G20" s="355"/>
      <c r="H20" s="356">
        <v>23</v>
      </c>
      <c r="I20" s="354">
        <f>H20/$H$22*100</f>
        <v>69.696969696969703</v>
      </c>
      <c r="J20" s="356">
        <v>1223987</v>
      </c>
      <c r="K20" s="357"/>
      <c r="L20" s="358">
        <f>H20/D20*100</f>
        <v>47.916666666666671</v>
      </c>
      <c r="M20" s="358">
        <f>J20/F20*100</f>
        <v>42.757115694508343</v>
      </c>
    </row>
    <row r="21" spans="1:13" s="349" customFormat="1" x14ac:dyDescent="0.3">
      <c r="A21" s="350"/>
      <c r="B21" s="351" t="s">
        <v>214</v>
      </c>
      <c r="C21" s="352"/>
      <c r="D21" s="353">
        <v>24</v>
      </c>
      <c r="E21" s="354">
        <f>D21/$D$22*100</f>
        <v>33.333333333333329</v>
      </c>
      <c r="F21" s="353">
        <v>1406225</v>
      </c>
      <c r="G21" s="355"/>
      <c r="H21" s="359">
        <v>10</v>
      </c>
      <c r="I21" s="354">
        <f>H21/$H$22*100</f>
        <v>30.303030303030305</v>
      </c>
      <c r="J21" s="359">
        <v>541926</v>
      </c>
      <c r="K21" s="357"/>
      <c r="L21" s="358">
        <f>H21/D21*100</f>
        <v>41.666666666666671</v>
      </c>
      <c r="M21" s="358">
        <f>J21/F21*100</f>
        <v>38.537645113690914</v>
      </c>
    </row>
    <row r="22" spans="1:13" s="349" customFormat="1" x14ac:dyDescent="0.3">
      <c r="A22" s="350"/>
      <c r="B22" s="360" t="s">
        <v>187</v>
      </c>
      <c r="C22" s="352"/>
      <c r="D22" s="353">
        <f>SUM(D20:D21)</f>
        <v>72</v>
      </c>
      <c r="E22" s="354">
        <f>D22/$D$22*100</f>
        <v>100</v>
      </c>
      <c r="F22" s="353">
        <f>SUM(F20:F21)</f>
        <v>4268876</v>
      </c>
      <c r="G22" s="355"/>
      <c r="H22" s="353">
        <f>SUM(H20:H21)</f>
        <v>33</v>
      </c>
      <c r="I22" s="354">
        <f>H22/$H$22*100</f>
        <v>100</v>
      </c>
      <c r="J22" s="353">
        <f>J21+J20</f>
        <v>1765913</v>
      </c>
      <c r="K22" s="357"/>
      <c r="L22" s="358">
        <f>H22/D22*100</f>
        <v>45.833333333333329</v>
      </c>
      <c r="M22" s="358">
        <f>J22/F22*100</f>
        <v>41.367165502113437</v>
      </c>
    </row>
    <row r="23" spans="1:13" s="349" customFormat="1" x14ac:dyDescent="0.3">
      <c r="A23" s="350"/>
      <c r="B23" s="360"/>
      <c r="C23" s="352"/>
      <c r="D23" s="353"/>
      <c r="E23" s="354"/>
      <c r="F23" s="353"/>
      <c r="G23" s="355"/>
      <c r="H23" s="353"/>
      <c r="I23" s="354"/>
      <c r="J23" s="353"/>
      <c r="K23" s="357"/>
      <c r="L23" s="358"/>
      <c r="M23" s="358"/>
    </row>
    <row r="24" spans="1:13" s="349" customFormat="1" x14ac:dyDescent="0.3">
      <c r="A24" s="552" t="s">
        <v>247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/>
    </row>
    <row r="25" spans="1:13" s="349" customFormat="1" x14ac:dyDescent="0.3">
      <c r="A25" s="350"/>
      <c r="B25" s="351" t="s">
        <v>213</v>
      </c>
      <c r="C25" s="352"/>
      <c r="D25" s="353">
        <v>49</v>
      </c>
      <c r="E25" s="354">
        <f>D25/$D$27*100</f>
        <v>68.055555555555557</v>
      </c>
      <c r="F25" s="353">
        <v>2774312</v>
      </c>
      <c r="G25" s="355"/>
      <c r="H25" s="356">
        <v>23</v>
      </c>
      <c r="I25" s="354">
        <f>H25/$H$27*100</f>
        <v>69.696969696969703</v>
      </c>
      <c r="J25" s="356">
        <v>1216052</v>
      </c>
      <c r="K25" s="357"/>
      <c r="L25" s="358">
        <f>H25/D25*100</f>
        <v>46.938775510204081</v>
      </c>
      <c r="M25" s="358">
        <f>J25/F25*100</f>
        <v>43.832561009720614</v>
      </c>
    </row>
    <row r="26" spans="1:13" s="338" customFormat="1" x14ac:dyDescent="0.3">
      <c r="A26" s="350"/>
      <c r="B26" s="351" t="s">
        <v>214</v>
      </c>
      <c r="C26" s="352"/>
      <c r="D26" s="353">
        <v>23</v>
      </c>
      <c r="E26" s="354">
        <f>D26/$D$27*100</f>
        <v>31.944444444444443</v>
      </c>
      <c r="F26" s="353">
        <v>1394484</v>
      </c>
      <c r="G26" s="355"/>
      <c r="H26" s="359">
        <v>10</v>
      </c>
      <c r="I26" s="354">
        <f>H26/$H$27*100</f>
        <v>30.303030303030305</v>
      </c>
      <c r="J26" s="359">
        <v>515206</v>
      </c>
      <c r="K26" s="357"/>
      <c r="L26" s="358">
        <f>H26/D26*100</f>
        <v>43.478260869565219</v>
      </c>
      <c r="M26" s="358">
        <f>J26/F26*100</f>
        <v>36.945995794860323</v>
      </c>
    </row>
    <row r="27" spans="1:13" s="349" customFormat="1" x14ac:dyDescent="0.3">
      <c r="A27" s="350"/>
      <c r="B27" s="360" t="s">
        <v>187</v>
      </c>
      <c r="C27" s="352"/>
      <c r="D27" s="353">
        <f>SUM(D25:D26)</f>
        <v>72</v>
      </c>
      <c r="E27" s="354">
        <f>D27/$D$27*100</f>
        <v>100</v>
      </c>
      <c r="F27" s="443">
        <f>SUM(F25:F26)</f>
        <v>4168796</v>
      </c>
      <c r="G27" s="355"/>
      <c r="H27" s="353">
        <f>SUM(H25:H26)</f>
        <v>33</v>
      </c>
      <c r="I27" s="354">
        <f>H27/$H$27*100</f>
        <v>100</v>
      </c>
      <c r="J27" s="355">
        <f>J25+J26</f>
        <v>1731258</v>
      </c>
      <c r="K27" s="357"/>
      <c r="L27" s="358">
        <f>H27/D27*100</f>
        <v>45.833333333333329</v>
      </c>
      <c r="M27" s="358">
        <f>J27/F27*100</f>
        <v>41.528969035664012</v>
      </c>
    </row>
    <row r="28" spans="1:13" s="349" customFormat="1" x14ac:dyDescent="0.3">
      <c r="A28" s="350"/>
      <c r="B28" s="352"/>
      <c r="C28" s="352"/>
      <c r="D28" s="353"/>
      <c r="E28" s="358"/>
      <c r="F28" s="443"/>
      <c r="G28" s="353"/>
      <c r="H28" s="353"/>
      <c r="I28" s="358"/>
      <c r="J28" s="355"/>
      <c r="K28" s="444"/>
      <c r="L28" s="358"/>
      <c r="M28" s="358"/>
    </row>
    <row r="29" spans="1:13" s="349" customFormat="1" x14ac:dyDescent="0.3">
      <c r="A29" s="552" t="s">
        <v>248</v>
      </c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</row>
    <row r="30" spans="1:13" s="349" customFormat="1" ht="15" customHeight="1" x14ac:dyDescent="0.3">
      <c r="A30" s="350"/>
      <c r="B30" s="351" t="s">
        <v>213</v>
      </c>
      <c r="C30" s="352"/>
      <c r="D30" s="353">
        <v>49</v>
      </c>
      <c r="E30" s="354">
        <f>D30/$D$32*100</f>
        <v>62.820512820512818</v>
      </c>
      <c r="F30" s="353">
        <v>2938830</v>
      </c>
      <c r="G30" s="355"/>
      <c r="H30" s="356">
        <v>19</v>
      </c>
      <c r="I30" s="354">
        <f>H30/$H$32*100</f>
        <v>61.29032258064516</v>
      </c>
      <c r="J30" s="356">
        <v>1107407</v>
      </c>
      <c r="K30" s="357"/>
      <c r="L30" s="358">
        <f>H30/D30*100</f>
        <v>38.775510204081634</v>
      </c>
      <c r="M30" s="358">
        <f>J30/F30*100</f>
        <v>37.681900620314892</v>
      </c>
    </row>
    <row r="31" spans="1:13" s="338" customFormat="1" x14ac:dyDescent="0.3">
      <c r="A31" s="350"/>
      <c r="B31" s="351" t="s">
        <v>214</v>
      </c>
      <c r="C31" s="352"/>
      <c r="D31" s="353">
        <v>29</v>
      </c>
      <c r="E31" s="354">
        <f>D31/$D$32*100</f>
        <v>37.179487179487182</v>
      </c>
      <c r="F31" s="353">
        <v>1760472</v>
      </c>
      <c r="G31" s="355"/>
      <c r="H31" s="359">
        <v>12</v>
      </c>
      <c r="I31" s="354">
        <f>H31/$H$32*100</f>
        <v>38.70967741935484</v>
      </c>
      <c r="J31" s="359">
        <v>717984</v>
      </c>
      <c r="K31" s="357"/>
      <c r="L31" s="358">
        <f>H31/D31*100</f>
        <v>41.379310344827587</v>
      </c>
      <c r="M31" s="358">
        <f>J31/F31*100</f>
        <v>40.783608032391314</v>
      </c>
    </row>
    <row r="32" spans="1:13" s="349" customFormat="1" x14ac:dyDescent="0.3">
      <c r="A32" s="350"/>
      <c r="B32" s="360" t="s">
        <v>187</v>
      </c>
      <c r="C32" s="352"/>
      <c r="D32" s="353">
        <f>SUM(D30:D31)</f>
        <v>78</v>
      </c>
      <c r="E32" s="354">
        <f>D32/$D$32*100</f>
        <v>100</v>
      </c>
      <c r="F32" s="443">
        <f>SUM(F30:F31)</f>
        <v>4699302</v>
      </c>
      <c r="G32" s="355"/>
      <c r="H32" s="353">
        <f>SUM(H30:H31)</f>
        <v>31</v>
      </c>
      <c r="I32" s="354">
        <f>H32/$H$32*100</f>
        <v>100</v>
      </c>
      <c r="J32" s="355">
        <f>J30+J31</f>
        <v>1825391</v>
      </c>
      <c r="K32" s="357"/>
      <c r="L32" s="358">
        <f>H32/D32*100</f>
        <v>39.743589743589745</v>
      </c>
      <c r="M32" s="358">
        <f>J32/F32*100</f>
        <v>38.843875111665518</v>
      </c>
    </row>
    <row r="33" spans="1:13" s="349" customFormat="1" x14ac:dyDescent="0.3">
      <c r="A33" s="350"/>
      <c r="B33" s="352"/>
      <c r="C33" s="352"/>
      <c r="D33" s="353"/>
      <c r="E33" s="358"/>
      <c r="F33" s="443"/>
      <c r="G33" s="353"/>
      <c r="H33" s="353"/>
      <c r="I33" s="358"/>
      <c r="J33" s="355"/>
      <c r="K33" s="444"/>
      <c r="L33" s="358"/>
      <c r="M33" s="358"/>
    </row>
    <row r="34" spans="1:13" s="349" customFormat="1" x14ac:dyDescent="0.3">
      <c r="A34" s="552" t="s">
        <v>249</v>
      </c>
      <c r="B34" s="552"/>
      <c r="C34" s="552"/>
      <c r="D34" s="552"/>
      <c r="E34" s="552"/>
      <c r="F34" s="552"/>
      <c r="G34" s="552"/>
      <c r="H34" s="552"/>
      <c r="I34" s="552"/>
      <c r="J34" s="552"/>
      <c r="K34" s="552"/>
      <c r="L34" s="552"/>
      <c r="M34" s="552"/>
    </row>
    <row r="35" spans="1:13" s="349" customFormat="1" x14ac:dyDescent="0.3">
      <c r="A35" s="350"/>
      <c r="B35" s="351" t="s">
        <v>213</v>
      </c>
      <c r="C35" s="352"/>
      <c r="D35" s="353">
        <v>28</v>
      </c>
      <c r="E35" s="354">
        <f>D35/$D$37*100</f>
        <v>66.666666666666657</v>
      </c>
      <c r="F35" s="353">
        <v>1610756</v>
      </c>
      <c r="G35" s="355"/>
      <c r="H35" s="356">
        <v>16</v>
      </c>
      <c r="I35" s="354">
        <f>H35/$H$37*100</f>
        <v>80</v>
      </c>
      <c r="J35" s="356">
        <v>789659</v>
      </c>
      <c r="K35" s="357"/>
      <c r="L35" s="358">
        <f>H35/D35*100</f>
        <v>57.142857142857139</v>
      </c>
      <c r="M35" s="358">
        <f>J35/F35*100</f>
        <v>49.024122834246775</v>
      </c>
    </row>
    <row r="36" spans="1:13" s="349" customFormat="1" x14ac:dyDescent="0.3">
      <c r="A36" s="350"/>
      <c r="B36" s="351" t="s">
        <v>214</v>
      </c>
      <c r="C36" s="352"/>
      <c r="D36" s="353">
        <v>14</v>
      </c>
      <c r="E36" s="354">
        <f>D36/$D$37*100</f>
        <v>33.333333333333329</v>
      </c>
      <c r="F36" s="353">
        <v>839503</v>
      </c>
      <c r="G36" s="355"/>
      <c r="H36" s="359">
        <v>4</v>
      </c>
      <c r="I36" s="354">
        <f t="shared" ref="I36:I37" si="0">H36/$H$37*100</f>
        <v>20</v>
      </c>
      <c r="J36" s="359">
        <v>278826</v>
      </c>
      <c r="K36" s="357"/>
      <c r="L36" s="358">
        <f>H36/D36*100</f>
        <v>28.571428571428569</v>
      </c>
      <c r="M36" s="358">
        <f>J36/F36*100</f>
        <v>33.213222585267708</v>
      </c>
    </row>
    <row r="37" spans="1:13" s="349" customFormat="1" x14ac:dyDescent="0.3">
      <c r="A37" s="350"/>
      <c r="B37" s="360" t="s">
        <v>187</v>
      </c>
      <c r="C37" s="352"/>
      <c r="D37" s="353">
        <f>SUM(D35:D36)</f>
        <v>42</v>
      </c>
      <c r="E37" s="354">
        <f>D37/$D$37*100</f>
        <v>100</v>
      </c>
      <c r="F37" s="443">
        <f>SUM(F35:F36)</f>
        <v>2450259</v>
      </c>
      <c r="G37" s="355"/>
      <c r="H37" s="353">
        <f>SUM(H35:H36)</f>
        <v>20</v>
      </c>
      <c r="I37" s="354">
        <f t="shared" si="0"/>
        <v>100</v>
      </c>
      <c r="J37" s="355">
        <f>J35+J36</f>
        <v>1068485</v>
      </c>
      <c r="K37" s="357"/>
      <c r="L37" s="358">
        <f>H37/D37*100</f>
        <v>47.619047619047613</v>
      </c>
      <c r="M37" s="358">
        <f>J37/F37*100</f>
        <v>43.607022767797197</v>
      </c>
    </row>
    <row r="38" spans="1:13" s="349" customFormat="1" x14ac:dyDescent="0.3">
      <c r="A38" s="350"/>
      <c r="B38" s="360"/>
      <c r="C38" s="352"/>
      <c r="D38" s="353"/>
      <c r="E38" s="354"/>
      <c r="F38" s="443"/>
      <c r="G38" s="355"/>
      <c r="H38" s="353"/>
      <c r="I38" s="354"/>
      <c r="J38" s="355"/>
      <c r="K38" s="357"/>
      <c r="L38" s="358"/>
      <c r="M38" s="358"/>
    </row>
    <row r="39" spans="1:13" s="349" customFormat="1" x14ac:dyDescent="0.3">
      <c r="A39" s="552" t="s">
        <v>250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/>
    </row>
    <row r="40" spans="1:13" s="349" customFormat="1" x14ac:dyDescent="0.3">
      <c r="A40" s="350"/>
      <c r="B40" s="351" t="s">
        <v>213</v>
      </c>
      <c r="C40" s="352"/>
      <c r="D40" s="353">
        <v>25</v>
      </c>
      <c r="E40" s="354">
        <f>D40/$D$42*100</f>
        <v>62.5</v>
      </c>
      <c r="F40" s="353">
        <v>1209915</v>
      </c>
      <c r="G40" s="355"/>
      <c r="H40" s="356">
        <v>13</v>
      </c>
      <c r="I40" s="354">
        <f>H40/$H$42*100</f>
        <v>65</v>
      </c>
      <c r="J40" s="356">
        <v>458580</v>
      </c>
      <c r="K40" s="357"/>
      <c r="L40" s="358">
        <f>H40/D40*100</f>
        <v>52</v>
      </c>
      <c r="M40" s="358">
        <f>J40/F40*100</f>
        <v>37.901836079394009</v>
      </c>
    </row>
    <row r="41" spans="1:13" s="349" customFormat="1" x14ac:dyDescent="0.3">
      <c r="A41" s="350"/>
      <c r="B41" s="351" t="s">
        <v>214</v>
      </c>
      <c r="C41" s="352"/>
      <c r="D41" s="353">
        <v>15</v>
      </c>
      <c r="E41" s="354">
        <f t="shared" ref="E41:E42" si="1">D41/$D$42*100</f>
        <v>37.5</v>
      </c>
      <c r="F41" s="353">
        <v>850346</v>
      </c>
      <c r="G41" s="355"/>
      <c r="H41" s="359">
        <v>7</v>
      </c>
      <c r="I41" s="354">
        <f>H41/$H$42*100</f>
        <v>35</v>
      </c>
      <c r="J41" s="359">
        <v>339481</v>
      </c>
      <c r="K41" s="357"/>
      <c r="L41" s="358">
        <f>H41/D41*100</f>
        <v>46.666666666666664</v>
      </c>
      <c r="M41" s="358">
        <f>J41/F41*100</f>
        <v>39.922690293127737</v>
      </c>
    </row>
    <row r="42" spans="1:13" s="338" customFormat="1" x14ac:dyDescent="0.3">
      <c r="A42" s="350"/>
      <c r="B42" s="360" t="s">
        <v>187</v>
      </c>
      <c r="C42" s="352"/>
      <c r="D42" s="353">
        <f>SUM(D40:D41)</f>
        <v>40</v>
      </c>
      <c r="E42" s="354">
        <f t="shared" si="1"/>
        <v>100</v>
      </c>
      <c r="F42" s="443">
        <f>SUM(F40:F41)</f>
        <v>2060261</v>
      </c>
      <c r="G42" s="355"/>
      <c r="H42" s="353">
        <f>SUM(H40:H41)</f>
        <v>20</v>
      </c>
      <c r="I42" s="354">
        <f>H42/$H$42*100</f>
        <v>100</v>
      </c>
      <c r="J42" s="355">
        <f>SUM(J40:J41)</f>
        <v>798061</v>
      </c>
      <c r="K42" s="357"/>
      <c r="L42" s="358">
        <f>H42/D42*100</f>
        <v>50</v>
      </c>
      <c r="M42" s="358">
        <f>J42/F42*100</f>
        <v>38.735917439586537</v>
      </c>
    </row>
    <row r="43" spans="1:13" s="338" customFormat="1" x14ac:dyDescent="0.3">
      <c r="A43" s="350"/>
      <c r="B43" s="360"/>
      <c r="C43" s="352"/>
      <c r="D43" s="353"/>
      <c r="E43" s="354"/>
      <c r="F43" s="443"/>
      <c r="G43" s="355"/>
      <c r="H43" s="353"/>
      <c r="I43" s="354"/>
      <c r="J43" s="355"/>
      <c r="K43" s="357"/>
      <c r="L43" s="358"/>
      <c r="M43" s="358"/>
    </row>
    <row r="44" spans="1:13" s="349" customFormat="1" x14ac:dyDescent="0.3">
      <c r="A44" s="552" t="s">
        <v>251</v>
      </c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/>
    </row>
    <row r="45" spans="1:13" s="349" customFormat="1" x14ac:dyDescent="0.3">
      <c r="A45" s="350"/>
      <c r="B45" s="351" t="s">
        <v>213</v>
      </c>
      <c r="C45" s="352"/>
      <c r="D45" s="353">
        <v>53</v>
      </c>
      <c r="E45" s="354">
        <f>D45/$D$47*100</f>
        <v>71.621621621621628</v>
      </c>
      <c r="F45" s="353">
        <v>3477200</v>
      </c>
      <c r="G45" s="355"/>
      <c r="H45" s="356">
        <v>22</v>
      </c>
      <c r="I45" s="354">
        <f>H45/$H$47*100</f>
        <v>70.967741935483872</v>
      </c>
      <c r="J45" s="356">
        <v>1404955</v>
      </c>
      <c r="K45" s="357"/>
      <c r="L45" s="358">
        <f>H45/D45*100</f>
        <v>41.509433962264154</v>
      </c>
      <c r="M45" s="358">
        <f>J45/F45*100</f>
        <v>40.404779707810881</v>
      </c>
    </row>
    <row r="46" spans="1:13" s="349" customFormat="1" x14ac:dyDescent="0.3">
      <c r="A46" s="350"/>
      <c r="B46" s="351" t="s">
        <v>214</v>
      </c>
      <c r="C46" s="352"/>
      <c r="D46" s="353">
        <v>21</v>
      </c>
      <c r="E46" s="354">
        <f>D46/$D$47*100</f>
        <v>28.378378378378379</v>
      </c>
      <c r="F46" s="353">
        <v>1430121</v>
      </c>
      <c r="G46" s="355"/>
      <c r="H46" s="359">
        <v>9</v>
      </c>
      <c r="I46" s="354">
        <f>H46/$H$47*100</f>
        <v>29.032258064516132</v>
      </c>
      <c r="J46" s="359">
        <v>581844</v>
      </c>
      <c r="K46" s="357"/>
      <c r="L46" s="358">
        <f>H46/D46*100</f>
        <v>42.857142857142854</v>
      </c>
      <c r="M46" s="358">
        <f>J46/F46*100</f>
        <v>40.684949035780889</v>
      </c>
    </row>
    <row r="47" spans="1:13" s="349" customFormat="1" x14ac:dyDescent="0.3">
      <c r="A47" s="350"/>
      <c r="B47" s="360" t="s">
        <v>187</v>
      </c>
      <c r="C47" s="352"/>
      <c r="D47" s="353">
        <f>SUM(D45:D46)</f>
        <v>74</v>
      </c>
      <c r="E47" s="354">
        <f>D47/$D$47*100</f>
        <v>100</v>
      </c>
      <c r="F47" s="443">
        <f>SUM(F45:F46)</f>
        <v>4907321</v>
      </c>
      <c r="G47" s="355"/>
      <c r="H47" s="353">
        <f>SUM(H45:H46)</f>
        <v>31</v>
      </c>
      <c r="I47" s="354">
        <f>H47/$H$47*100</f>
        <v>100</v>
      </c>
      <c r="J47" s="355">
        <f>SUM(J45:J46)</f>
        <v>1986799</v>
      </c>
      <c r="K47" s="357"/>
      <c r="L47" s="358">
        <f>H47/D47*100</f>
        <v>41.891891891891895</v>
      </c>
      <c r="M47" s="358">
        <f>J47/F47*100</f>
        <v>40.486428338394816</v>
      </c>
    </row>
    <row r="48" spans="1:13" s="338" customFormat="1" x14ac:dyDescent="0.3">
      <c r="A48" s="350"/>
      <c r="B48" s="352"/>
      <c r="C48" s="352"/>
      <c r="D48" s="353"/>
      <c r="E48" s="358"/>
      <c r="F48" s="443"/>
      <c r="G48" s="353"/>
      <c r="H48" s="353"/>
      <c r="I48" s="358"/>
      <c r="J48" s="355"/>
      <c r="K48" s="444"/>
      <c r="L48" s="358"/>
      <c r="M48" s="358"/>
    </row>
    <row r="49" spans="1:13" s="349" customFormat="1" x14ac:dyDescent="0.3">
      <c r="A49" s="552" t="s">
        <v>252</v>
      </c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/>
    </row>
    <row r="50" spans="1:13" s="349" customFormat="1" x14ac:dyDescent="0.3">
      <c r="A50" s="350"/>
      <c r="B50" s="351" t="s">
        <v>213</v>
      </c>
      <c r="C50" s="352"/>
      <c r="D50" s="353">
        <v>51</v>
      </c>
      <c r="E50" s="354">
        <f>D50/$D$52*100</f>
        <v>66.233766233766232</v>
      </c>
      <c r="F50" s="353">
        <v>3166823</v>
      </c>
      <c r="G50" s="355"/>
      <c r="H50" s="356">
        <v>23</v>
      </c>
      <c r="I50" s="354">
        <f>H50/$H$52*100</f>
        <v>65.714285714285708</v>
      </c>
      <c r="J50" s="356">
        <v>1272584</v>
      </c>
      <c r="K50" s="357"/>
      <c r="L50" s="358">
        <f>H50/D50*100</f>
        <v>45.098039215686278</v>
      </c>
      <c r="M50" s="358">
        <f>J50/F50*100</f>
        <v>40.184879293853811</v>
      </c>
    </row>
    <row r="51" spans="1:13" s="349" customFormat="1" x14ac:dyDescent="0.3">
      <c r="A51" s="350"/>
      <c r="B51" s="351" t="s">
        <v>214</v>
      </c>
      <c r="C51" s="352"/>
      <c r="D51" s="353">
        <v>26</v>
      </c>
      <c r="E51" s="354">
        <f>D51/$D$52*100</f>
        <v>33.766233766233768</v>
      </c>
      <c r="F51" s="353">
        <v>1697172</v>
      </c>
      <c r="G51" s="355"/>
      <c r="H51" s="359">
        <v>12</v>
      </c>
      <c r="I51" s="354">
        <f>H51/$H$52*100</f>
        <v>34.285714285714285</v>
      </c>
      <c r="J51" s="359">
        <v>659989</v>
      </c>
      <c r="K51" s="357"/>
      <c r="L51" s="358">
        <f>H51/D51*100</f>
        <v>46.153846153846153</v>
      </c>
      <c r="M51" s="358">
        <f>J51/F51*100</f>
        <v>38.88757297433613</v>
      </c>
    </row>
    <row r="52" spans="1:13" s="349" customFormat="1" x14ac:dyDescent="0.3">
      <c r="A52" s="350"/>
      <c r="B52" s="360" t="s">
        <v>187</v>
      </c>
      <c r="C52" s="352"/>
      <c r="D52" s="353">
        <f>SUM(D50:D51)</f>
        <v>77</v>
      </c>
      <c r="E52" s="354">
        <f>D52/$D$52*100</f>
        <v>100</v>
      </c>
      <c r="F52" s="443">
        <f>SUM(F50:F51)</f>
        <v>4863995</v>
      </c>
      <c r="G52" s="355"/>
      <c r="H52" s="353">
        <f>SUM(H50:H51)</f>
        <v>35</v>
      </c>
      <c r="I52" s="354">
        <f>H52/$H$52*100</f>
        <v>100</v>
      </c>
      <c r="J52" s="355">
        <f>SUM(J50:J51)</f>
        <v>1932573</v>
      </c>
      <c r="K52" s="357"/>
      <c r="L52" s="358">
        <f>H52/D52*100</f>
        <v>45.454545454545453</v>
      </c>
      <c r="M52" s="358">
        <f>J52/F52*100</f>
        <v>39.732216007623364</v>
      </c>
    </row>
    <row r="53" spans="1:13" s="338" customFormat="1" x14ac:dyDescent="0.3">
      <c r="A53" s="350"/>
      <c r="B53" s="352"/>
      <c r="C53" s="352"/>
      <c r="D53" s="353"/>
      <c r="E53" s="358"/>
      <c r="F53" s="443"/>
      <c r="G53" s="353"/>
      <c r="H53" s="353"/>
      <c r="I53" s="358"/>
      <c r="J53" s="355"/>
      <c r="K53" s="444"/>
      <c r="L53" s="358"/>
      <c r="M53" s="358"/>
    </row>
    <row r="54" spans="1:13" s="349" customFormat="1" x14ac:dyDescent="0.3">
      <c r="A54" s="552" t="s">
        <v>252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/>
    </row>
    <row r="55" spans="1:13" s="349" customFormat="1" x14ac:dyDescent="0.3">
      <c r="A55" s="350"/>
      <c r="B55" s="351" t="s">
        <v>213</v>
      </c>
      <c r="C55" s="352"/>
      <c r="D55" s="353">
        <v>47</v>
      </c>
      <c r="E55" s="354">
        <f>D55/$D$57*100</f>
        <v>71.212121212121218</v>
      </c>
      <c r="F55" s="353">
        <v>2943759</v>
      </c>
      <c r="G55" s="355"/>
      <c r="H55" s="356">
        <v>20</v>
      </c>
      <c r="I55" s="354">
        <f>H55/$H$57*100</f>
        <v>71.428571428571431</v>
      </c>
      <c r="J55" s="356">
        <v>1176532</v>
      </c>
      <c r="K55" s="357"/>
      <c r="L55" s="358">
        <f>H55/D55*100</f>
        <v>42.553191489361701</v>
      </c>
      <c r="M55" s="358">
        <f>J55/F55*100</f>
        <v>39.966994580738437</v>
      </c>
    </row>
    <row r="56" spans="1:13" s="349" customFormat="1" x14ac:dyDescent="0.3">
      <c r="A56" s="350"/>
      <c r="B56" s="351" t="s">
        <v>214</v>
      </c>
      <c r="C56" s="352"/>
      <c r="D56" s="353">
        <v>19</v>
      </c>
      <c r="E56" s="354">
        <f t="shared" ref="E56:E57" si="2">D56/$D$57*100</f>
        <v>28.787878787878789</v>
      </c>
      <c r="F56" s="353">
        <v>1322571</v>
      </c>
      <c r="G56" s="355"/>
      <c r="H56" s="359">
        <v>8</v>
      </c>
      <c r="I56" s="354">
        <f t="shared" ref="I56:I57" si="3">H56/$H$57*100</f>
        <v>28.571428571428569</v>
      </c>
      <c r="J56" s="359">
        <v>533520</v>
      </c>
      <c r="K56" s="357"/>
      <c r="L56" s="358">
        <f>H56/D56*100</f>
        <v>42.105263157894733</v>
      </c>
      <c r="M56" s="358">
        <f>J56/F56*100</f>
        <v>40.339611257165018</v>
      </c>
    </row>
    <row r="57" spans="1:13" s="349" customFormat="1" x14ac:dyDescent="0.3">
      <c r="A57" s="350"/>
      <c r="B57" s="360" t="s">
        <v>187</v>
      </c>
      <c r="C57" s="352"/>
      <c r="D57" s="353">
        <f>SUM(D55:D56)</f>
        <v>66</v>
      </c>
      <c r="E57" s="354">
        <f t="shared" si="2"/>
        <v>100</v>
      </c>
      <c r="F57" s="443">
        <f>SUM(F55:F56)</f>
        <v>4266330</v>
      </c>
      <c r="G57" s="355"/>
      <c r="H57" s="353">
        <f>SUM(H55:H56)</f>
        <v>28</v>
      </c>
      <c r="I57" s="354">
        <f t="shared" si="3"/>
        <v>100</v>
      </c>
      <c r="J57" s="355">
        <f>J56+J55</f>
        <v>1710052</v>
      </c>
      <c r="K57" s="357"/>
      <c r="L57" s="358">
        <f>H57/D57*100</f>
        <v>42.424242424242422</v>
      </c>
      <c r="M57" s="358">
        <f>J57/F57*100</f>
        <v>40.082506510279323</v>
      </c>
    </row>
    <row r="58" spans="1:13" s="349" customFormat="1" x14ac:dyDescent="0.3">
      <c r="A58" s="350"/>
      <c r="B58" s="360"/>
      <c r="C58" s="352"/>
      <c r="D58" s="353"/>
      <c r="E58" s="354"/>
      <c r="F58" s="443"/>
      <c r="G58" s="355"/>
      <c r="H58" s="353"/>
      <c r="I58" s="354"/>
      <c r="J58" s="355"/>
      <c r="K58" s="357"/>
      <c r="L58" s="358"/>
      <c r="M58" s="358"/>
    </row>
    <row r="59" spans="1:13" s="349" customFormat="1" ht="15" customHeight="1" x14ac:dyDescent="0.3">
      <c r="A59" s="552" t="s">
        <v>254</v>
      </c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/>
    </row>
    <row r="60" spans="1:13" s="452" customFormat="1" x14ac:dyDescent="0.3">
      <c r="A60" s="350"/>
      <c r="B60" s="351" t="s">
        <v>213</v>
      </c>
      <c r="C60" s="352"/>
      <c r="D60" s="353">
        <v>31</v>
      </c>
      <c r="E60" s="354">
        <f>D60/$D$62*100</f>
        <v>57.407407407407405</v>
      </c>
      <c r="F60" s="353">
        <v>1780138</v>
      </c>
      <c r="G60" s="355"/>
      <c r="H60" s="356">
        <v>14</v>
      </c>
      <c r="I60" s="354">
        <f>H60/$H$62*100</f>
        <v>58.333333333333336</v>
      </c>
      <c r="J60" s="356">
        <v>720995</v>
      </c>
      <c r="K60" s="357"/>
      <c r="L60" s="358">
        <f>H60/D60*100</f>
        <v>45.161290322580641</v>
      </c>
      <c r="M60" s="358">
        <f>J60/F60*100</f>
        <v>40.50219702068042</v>
      </c>
    </row>
    <row r="61" spans="1:13" s="461" customFormat="1" x14ac:dyDescent="0.3">
      <c r="A61" s="350"/>
      <c r="B61" s="351" t="s">
        <v>214</v>
      </c>
      <c r="C61" s="352"/>
      <c r="D61" s="353">
        <v>23</v>
      </c>
      <c r="E61" s="354">
        <f t="shared" ref="E61:E62" si="4">D61/$D$62*100</f>
        <v>42.592592592592595</v>
      </c>
      <c r="F61" s="353">
        <v>1326892</v>
      </c>
      <c r="G61" s="355"/>
      <c r="H61" s="359">
        <v>10</v>
      </c>
      <c r="I61" s="354">
        <f t="shared" ref="I61:I62" si="5">H61/$H$62*100</f>
        <v>41.666666666666671</v>
      </c>
      <c r="J61" s="359">
        <v>548489</v>
      </c>
      <c r="K61" s="357"/>
      <c r="L61" s="358">
        <f>H61/D61*100</f>
        <v>43.478260869565219</v>
      </c>
      <c r="M61" s="358">
        <f>J61/F61*100</f>
        <v>41.336371008341303</v>
      </c>
    </row>
    <row r="62" spans="1:13" s="461" customFormat="1" x14ac:dyDescent="0.3">
      <c r="A62" s="350"/>
      <c r="B62" s="360" t="s">
        <v>187</v>
      </c>
      <c r="C62" s="352"/>
      <c r="D62" s="353">
        <f>SUM(D60:D61)</f>
        <v>54</v>
      </c>
      <c r="E62" s="354">
        <f t="shared" si="4"/>
        <v>100</v>
      </c>
      <c r="F62" s="443">
        <f>SUM(F60:F61)</f>
        <v>3107030</v>
      </c>
      <c r="G62" s="355"/>
      <c r="H62" s="353">
        <f>SUM(H60:H61)</f>
        <v>24</v>
      </c>
      <c r="I62" s="354">
        <f t="shared" si="5"/>
        <v>100</v>
      </c>
      <c r="J62" s="355">
        <f>J61+J60</f>
        <v>1269484</v>
      </c>
      <c r="K62" s="357"/>
      <c r="L62" s="358">
        <f>H62/D62*100</f>
        <v>44.444444444444443</v>
      </c>
      <c r="M62" s="358">
        <f>J62/F62*100</f>
        <v>40.85844037553548</v>
      </c>
    </row>
    <row r="63" spans="1:13" s="461" customFormat="1" x14ac:dyDescent="0.3">
      <c r="A63" s="350"/>
      <c r="B63" s="360"/>
      <c r="C63" s="352"/>
      <c r="D63" s="353"/>
      <c r="E63" s="354"/>
      <c r="F63" s="443"/>
      <c r="G63" s="355"/>
      <c r="H63" s="353"/>
      <c r="I63" s="354"/>
      <c r="J63" s="355"/>
      <c r="K63" s="357"/>
      <c r="L63" s="358"/>
      <c r="M63" s="358"/>
    </row>
    <row r="64" spans="1:13" s="452" customFormat="1" x14ac:dyDescent="0.3">
      <c r="A64" s="551" t="s">
        <v>255</v>
      </c>
      <c r="B64" s="551"/>
      <c r="C64" s="551"/>
      <c r="D64" s="551"/>
      <c r="E64" s="551"/>
      <c r="F64" s="551"/>
      <c r="G64" s="551"/>
      <c r="H64" s="551"/>
      <c r="I64" s="551"/>
      <c r="J64" s="551"/>
      <c r="K64" s="551"/>
      <c r="L64" s="551"/>
      <c r="M64" s="551"/>
    </row>
    <row r="65" spans="1:14" s="461" customFormat="1" x14ac:dyDescent="0.3">
      <c r="A65" s="349"/>
      <c r="B65" s="351" t="s">
        <v>213</v>
      </c>
      <c r="C65" s="352"/>
      <c r="D65" s="353">
        <v>28</v>
      </c>
      <c r="E65" s="354">
        <f>D65/$D$67*100</f>
        <v>54.901960784313729</v>
      </c>
      <c r="F65" s="353">
        <v>1853507</v>
      </c>
      <c r="G65" s="355"/>
      <c r="H65" s="356">
        <v>13</v>
      </c>
      <c r="I65" s="354">
        <f>H65/$H$67*100</f>
        <v>54.166666666666664</v>
      </c>
      <c r="J65" s="356">
        <v>825023</v>
      </c>
      <c r="K65" s="357"/>
      <c r="L65" s="358">
        <f>H65/D65*100</f>
        <v>46.428571428571431</v>
      </c>
      <c r="M65" s="358">
        <f>J65/F65*100</f>
        <v>44.511458548578453</v>
      </c>
    </row>
    <row r="66" spans="1:14" s="461" customFormat="1" x14ac:dyDescent="0.3">
      <c r="A66" s="349"/>
      <c r="B66" s="351" t="s">
        <v>214</v>
      </c>
      <c r="C66" s="352"/>
      <c r="D66" s="353">
        <v>23</v>
      </c>
      <c r="E66" s="354">
        <f>D66/$D$67*100</f>
        <v>45.098039215686278</v>
      </c>
      <c r="F66" s="353">
        <v>1513868</v>
      </c>
      <c r="G66" s="355"/>
      <c r="H66" s="359">
        <v>11</v>
      </c>
      <c r="I66" s="354">
        <f>H66/$H$67*100</f>
        <v>45.833333333333329</v>
      </c>
      <c r="J66" s="359">
        <v>634752</v>
      </c>
      <c r="K66" s="357"/>
      <c r="L66" s="358">
        <f>H66/D66*100</f>
        <v>47.826086956521742</v>
      </c>
      <c r="M66" s="358">
        <f>J66/F66*100</f>
        <v>41.929151022414111</v>
      </c>
    </row>
    <row r="67" spans="1:14" s="362" customFormat="1" x14ac:dyDescent="0.3">
      <c r="A67" s="349"/>
      <c r="B67" s="360" t="s">
        <v>187</v>
      </c>
      <c r="C67" s="352"/>
      <c r="D67" s="353">
        <f>SUM(D65:D66)</f>
        <v>51</v>
      </c>
      <c r="E67" s="354">
        <f>D67/$D$67*100</f>
        <v>100</v>
      </c>
      <c r="F67" s="443">
        <f>SUM(F65:F66)</f>
        <v>3367375</v>
      </c>
      <c r="G67" s="355"/>
      <c r="H67" s="353">
        <f>SUM(H65:H66)</f>
        <v>24</v>
      </c>
      <c r="I67" s="354">
        <f>H67/$H$67*100</f>
        <v>100</v>
      </c>
      <c r="J67" s="355">
        <f>J66+J65</f>
        <v>1459775</v>
      </c>
      <c r="K67" s="357"/>
      <c r="L67" s="358">
        <f>H67/D67*100</f>
        <v>47.058823529411761</v>
      </c>
      <c r="M67" s="358">
        <f>J67/F67*100</f>
        <v>43.350532684954892</v>
      </c>
    </row>
    <row r="68" spans="1:14" s="417" customFormat="1" ht="12.75" customHeight="1" x14ac:dyDescent="0.3">
      <c r="A68" s="350"/>
      <c r="B68" s="352"/>
      <c r="C68" s="352"/>
      <c r="D68" s="353"/>
      <c r="E68" s="358"/>
      <c r="F68" s="443"/>
      <c r="G68" s="353"/>
      <c r="H68" s="353"/>
      <c r="I68" s="358"/>
      <c r="J68" s="355"/>
      <c r="K68" s="444"/>
      <c r="L68" s="358"/>
      <c r="M68" s="358"/>
      <c r="N68" s="362"/>
    </row>
    <row r="69" spans="1:14" s="423" customFormat="1" x14ac:dyDescent="0.3">
      <c r="A69" s="552" t="s">
        <v>117</v>
      </c>
      <c r="B69" s="552"/>
      <c r="C69" s="552"/>
      <c r="D69" s="552"/>
      <c r="E69" s="552"/>
      <c r="F69" s="552"/>
      <c r="G69" s="552"/>
      <c r="H69" s="552"/>
      <c r="I69" s="552"/>
      <c r="J69" s="552"/>
      <c r="K69" s="552"/>
      <c r="L69" s="552"/>
      <c r="M69" s="552"/>
      <c r="N69" s="362"/>
    </row>
    <row r="70" spans="1:14" s="362" customFormat="1" x14ac:dyDescent="0.3">
      <c r="A70" s="349"/>
      <c r="B70" s="351" t="s">
        <v>213</v>
      </c>
      <c r="C70" s="352"/>
      <c r="D70" s="353">
        <v>19</v>
      </c>
      <c r="E70" s="354">
        <f>D70/$D$72*100</f>
        <v>54.285714285714285</v>
      </c>
      <c r="F70" s="353">
        <v>1106817</v>
      </c>
      <c r="G70" s="355"/>
      <c r="H70" s="356">
        <v>9</v>
      </c>
      <c r="I70" s="354">
        <f>H70/$H$72*100</f>
        <v>52.941176470588239</v>
      </c>
      <c r="J70" s="356">
        <v>475120</v>
      </c>
      <c r="K70" s="357"/>
      <c r="L70" s="358">
        <f>H70/D70*100</f>
        <v>47.368421052631575</v>
      </c>
      <c r="M70" s="358">
        <f>J70/F70*100</f>
        <v>42.926698812902224</v>
      </c>
    </row>
    <row r="71" spans="1:14" x14ac:dyDescent="0.3">
      <c r="A71" s="349"/>
      <c r="B71" s="351" t="s">
        <v>214</v>
      </c>
      <c r="C71" s="352"/>
      <c r="D71" s="353">
        <v>16</v>
      </c>
      <c r="E71" s="354">
        <f>D71/$D$72*100</f>
        <v>45.714285714285715</v>
      </c>
      <c r="F71" s="353">
        <v>887073</v>
      </c>
      <c r="G71" s="355"/>
      <c r="H71" s="359">
        <v>8</v>
      </c>
      <c r="I71" s="354">
        <f>H71/$H$72*100</f>
        <v>47.058823529411761</v>
      </c>
      <c r="J71" s="359">
        <v>385014</v>
      </c>
      <c r="K71" s="357"/>
      <c r="L71" s="358">
        <f>H71/D71*100</f>
        <v>50</v>
      </c>
      <c r="M71" s="358">
        <f>J71/F71*100</f>
        <v>43.402741375287043</v>
      </c>
    </row>
    <row r="72" spans="1:14" x14ac:dyDescent="0.3">
      <c r="A72" s="349"/>
      <c r="B72" s="360" t="s">
        <v>187</v>
      </c>
      <c r="C72" s="352"/>
      <c r="D72" s="353">
        <f>SUM(D70:D71)</f>
        <v>35</v>
      </c>
      <c r="E72" s="354">
        <f>D72/$D$72*100</f>
        <v>100</v>
      </c>
      <c r="F72" s="443">
        <f>SUM(F70:F71)</f>
        <v>1993890</v>
      </c>
      <c r="G72" s="355"/>
      <c r="H72" s="353">
        <f>SUM(H70:H71)</f>
        <v>17</v>
      </c>
      <c r="I72" s="354">
        <f>H72/$H$72*100</f>
        <v>100</v>
      </c>
      <c r="J72" s="355">
        <f>J70+J71</f>
        <v>860134</v>
      </c>
      <c r="K72" s="357"/>
      <c r="L72" s="358">
        <f>H72/D72*100</f>
        <v>48.571428571428569</v>
      </c>
      <c r="M72" s="358">
        <f>J72/F72*100</f>
        <v>43.138488081087722</v>
      </c>
    </row>
    <row r="73" spans="1:14" x14ac:dyDescent="0.3">
      <c r="A73" s="350"/>
      <c r="B73" s="352"/>
      <c r="C73" s="352"/>
      <c r="D73" s="353"/>
      <c r="E73" s="358"/>
      <c r="F73" s="443"/>
      <c r="G73" s="353"/>
      <c r="H73" s="353"/>
      <c r="I73" s="358"/>
      <c r="J73" s="355"/>
      <c r="K73" s="444"/>
      <c r="L73" s="358"/>
      <c r="M73" s="358"/>
    </row>
    <row r="74" spans="1:14" x14ac:dyDescent="0.3">
      <c r="A74" s="552" t="s">
        <v>256</v>
      </c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/>
    </row>
    <row r="75" spans="1:14" x14ac:dyDescent="0.3">
      <c r="A75" s="349"/>
      <c r="B75" s="351" t="s">
        <v>213</v>
      </c>
      <c r="C75" s="352"/>
      <c r="D75" s="353">
        <v>33</v>
      </c>
      <c r="E75" s="354">
        <f>D75/$D$77*100</f>
        <v>66</v>
      </c>
      <c r="F75" s="353">
        <v>2066525</v>
      </c>
      <c r="G75" s="355"/>
      <c r="H75" s="356">
        <v>15</v>
      </c>
      <c r="I75" s="354">
        <f>H75/$H$77*100</f>
        <v>68.181818181818173</v>
      </c>
      <c r="J75" s="356">
        <v>884692</v>
      </c>
      <c r="K75" s="357"/>
      <c r="L75" s="358">
        <f>H75/D75*100</f>
        <v>45.454545454545453</v>
      </c>
      <c r="M75" s="358">
        <f>J75/F75*100</f>
        <v>42.810612017759283</v>
      </c>
    </row>
    <row r="76" spans="1:14" x14ac:dyDescent="0.3">
      <c r="A76" s="349"/>
      <c r="B76" s="351" t="s">
        <v>214</v>
      </c>
      <c r="C76" s="352"/>
      <c r="D76" s="353">
        <v>17</v>
      </c>
      <c r="E76" s="354">
        <f t="shared" ref="E76:E77" si="6">D76/$D$77*100</f>
        <v>34</v>
      </c>
      <c r="F76" s="353">
        <v>1055716</v>
      </c>
      <c r="G76" s="355"/>
      <c r="H76" s="359">
        <v>7</v>
      </c>
      <c r="I76" s="354">
        <f t="shared" ref="I76:I77" si="7">H76/$H$77*100</f>
        <v>31.818181818181817</v>
      </c>
      <c r="J76" s="359">
        <v>431614</v>
      </c>
      <c r="K76" s="357"/>
      <c r="L76" s="358">
        <f>H76/D76*100</f>
        <v>41.17647058823529</v>
      </c>
      <c r="M76" s="358">
        <f>J76/F76*100</f>
        <v>40.883533071394204</v>
      </c>
    </row>
    <row r="77" spans="1:14" x14ac:dyDescent="0.3">
      <c r="A77" s="349"/>
      <c r="B77" s="360" t="s">
        <v>187</v>
      </c>
      <c r="C77" s="352"/>
      <c r="D77" s="353">
        <f>SUM(D75:D76)</f>
        <v>50</v>
      </c>
      <c r="E77" s="354">
        <f t="shared" si="6"/>
        <v>100</v>
      </c>
      <c r="F77" s="443">
        <f>SUM(F75:F76)</f>
        <v>3122241</v>
      </c>
      <c r="G77" s="355"/>
      <c r="H77" s="353">
        <f>SUM(H75:H76)</f>
        <v>22</v>
      </c>
      <c r="I77" s="354">
        <f t="shared" si="7"/>
        <v>100</v>
      </c>
      <c r="J77" s="355">
        <f>SUM(J75:J76)</f>
        <v>1316306</v>
      </c>
      <c r="K77" s="357"/>
      <c r="L77" s="358">
        <f>H77/D77*100</f>
        <v>44</v>
      </c>
      <c r="M77" s="358">
        <f>J77/F77*100</f>
        <v>42.159013349706186</v>
      </c>
    </row>
    <row r="78" spans="1:14" x14ac:dyDescent="0.3">
      <c r="A78" s="349"/>
      <c r="B78" s="360"/>
      <c r="C78" s="352"/>
      <c r="D78" s="353"/>
      <c r="E78" s="354"/>
      <c r="F78" s="443"/>
      <c r="G78" s="355"/>
      <c r="H78" s="353"/>
      <c r="I78" s="354"/>
      <c r="J78" s="355"/>
      <c r="K78" s="357"/>
      <c r="L78" s="358"/>
      <c r="M78" s="358"/>
    </row>
    <row r="79" spans="1:14" x14ac:dyDescent="0.3">
      <c r="A79" s="554" t="s">
        <v>257</v>
      </c>
      <c r="B79" s="554"/>
      <c r="C79" s="554"/>
      <c r="D79" s="554"/>
      <c r="E79" s="554"/>
      <c r="F79" s="554"/>
      <c r="G79" s="554"/>
      <c r="H79" s="554"/>
      <c r="I79" s="554"/>
      <c r="J79" s="554"/>
      <c r="K79" s="554"/>
      <c r="L79" s="554"/>
      <c r="M79" s="554"/>
    </row>
    <row r="80" spans="1:14" x14ac:dyDescent="0.3">
      <c r="A80" s="349"/>
      <c r="B80" s="351" t="s">
        <v>213</v>
      </c>
      <c r="C80" s="352"/>
      <c r="D80" s="353">
        <v>33</v>
      </c>
      <c r="E80" s="354">
        <f>D80/$D$82*100</f>
        <v>82.5</v>
      </c>
      <c r="F80" s="353">
        <v>1524063</v>
      </c>
      <c r="G80" s="355"/>
      <c r="H80" s="356">
        <v>15</v>
      </c>
      <c r="I80" s="354">
        <f>H80/$H$82*100</f>
        <v>78.94736842105263</v>
      </c>
      <c r="J80" s="356">
        <v>629210</v>
      </c>
      <c r="K80" s="357"/>
      <c r="L80" s="358">
        <f>H80/D80*100</f>
        <v>45.454545454545453</v>
      </c>
      <c r="M80" s="358">
        <f>J80/F80*100</f>
        <v>41.285038741836786</v>
      </c>
    </row>
    <row r="81" spans="1:13" x14ac:dyDescent="0.3">
      <c r="A81" s="349"/>
      <c r="B81" s="351" t="s">
        <v>214</v>
      </c>
      <c r="C81" s="352"/>
      <c r="D81" s="353">
        <v>7</v>
      </c>
      <c r="E81" s="354">
        <f>D81/$D$82*100</f>
        <v>17.5</v>
      </c>
      <c r="F81" s="353">
        <v>428526</v>
      </c>
      <c r="G81" s="355"/>
      <c r="H81" s="359">
        <v>4</v>
      </c>
      <c r="I81" s="354">
        <f>H81/$H$82*100</f>
        <v>21.052631578947366</v>
      </c>
      <c r="J81" s="359">
        <v>191181</v>
      </c>
      <c r="K81" s="357"/>
      <c r="L81" s="358">
        <f>H81/D81*100</f>
        <v>57.142857142857139</v>
      </c>
      <c r="M81" s="358">
        <f>J81/F81*100</f>
        <v>44.613629044678738</v>
      </c>
    </row>
    <row r="82" spans="1:13" x14ac:dyDescent="0.3">
      <c r="A82" s="349"/>
      <c r="B82" s="360" t="s">
        <v>187</v>
      </c>
      <c r="C82" s="352"/>
      <c r="D82" s="353">
        <f>SUM(D80:D81)</f>
        <v>40</v>
      </c>
      <c r="E82" s="354">
        <f>D82/$D$82*100</f>
        <v>100</v>
      </c>
      <c r="F82" s="443">
        <f>SUM(F80:F81)</f>
        <v>1952589</v>
      </c>
      <c r="G82" s="355"/>
      <c r="H82" s="353">
        <f>SUM(H80:H81)</f>
        <v>19</v>
      </c>
      <c r="I82" s="354">
        <f>H82/$H$82*100</f>
        <v>100</v>
      </c>
      <c r="J82" s="355">
        <f>J81+J80</f>
        <v>820391</v>
      </c>
      <c r="K82" s="357"/>
      <c r="L82" s="358">
        <f>H82/D82*100</f>
        <v>47.5</v>
      </c>
      <c r="M82" s="358">
        <f>J82/F82*100</f>
        <v>42.015549611310931</v>
      </c>
    </row>
    <row r="83" spans="1:13" x14ac:dyDescent="0.3">
      <c r="A83" s="350"/>
      <c r="B83" s="352"/>
      <c r="C83" s="352"/>
      <c r="D83" s="353"/>
      <c r="E83" s="358"/>
      <c r="F83" s="443"/>
      <c r="G83" s="353"/>
      <c r="H83" s="353"/>
      <c r="I83" s="358"/>
      <c r="J83" s="355"/>
      <c r="K83" s="444"/>
      <c r="L83" s="358"/>
      <c r="M83" s="358"/>
    </row>
    <row r="84" spans="1:13" x14ac:dyDescent="0.3">
      <c r="A84" s="551" t="s">
        <v>258</v>
      </c>
      <c r="B84" s="551"/>
      <c r="C84" s="551"/>
      <c r="D84" s="551"/>
      <c r="E84" s="551"/>
      <c r="F84" s="551"/>
      <c r="G84" s="551"/>
      <c r="H84" s="551"/>
      <c r="I84" s="551"/>
      <c r="J84" s="551"/>
      <c r="K84" s="551"/>
      <c r="L84" s="551"/>
      <c r="M84" s="551"/>
    </row>
    <row r="85" spans="1:13" x14ac:dyDescent="0.3">
      <c r="A85" s="349"/>
      <c r="B85" s="351" t="s">
        <v>213</v>
      </c>
      <c r="C85" s="352"/>
      <c r="D85" s="353">
        <v>6</v>
      </c>
      <c r="E85" s="354">
        <f>D85/$D$87*100</f>
        <v>50</v>
      </c>
      <c r="F85" s="353">
        <v>296573</v>
      </c>
      <c r="G85" s="355"/>
      <c r="H85" s="356">
        <v>4</v>
      </c>
      <c r="I85" s="354">
        <f>H85/$H$87*100</f>
        <v>50</v>
      </c>
      <c r="J85" s="356">
        <v>181505</v>
      </c>
      <c r="K85" s="357"/>
      <c r="L85" s="358">
        <f>H85/D85*100</f>
        <v>66.666666666666657</v>
      </c>
      <c r="M85" s="358">
        <f>J85/F85*100</f>
        <v>61.20078361819855</v>
      </c>
    </row>
    <row r="86" spans="1:13" x14ac:dyDescent="0.3">
      <c r="A86" s="349"/>
      <c r="B86" s="351" t="s">
        <v>214</v>
      </c>
      <c r="C86" s="352"/>
      <c r="D86" s="353">
        <v>6</v>
      </c>
      <c r="E86" s="354">
        <f>D86/$D$87*100</f>
        <v>50</v>
      </c>
      <c r="F86" s="353">
        <v>249061</v>
      </c>
      <c r="G86" s="355"/>
      <c r="H86" s="359">
        <v>4</v>
      </c>
      <c r="I86" s="354">
        <f>H86/$H$87*100</f>
        <v>50</v>
      </c>
      <c r="J86" s="359">
        <v>110244</v>
      </c>
      <c r="K86" s="357"/>
      <c r="L86" s="358">
        <f>H86/D86*100</f>
        <v>66.666666666666657</v>
      </c>
      <c r="M86" s="358">
        <f>J86/F86*100</f>
        <v>44.263855039528472</v>
      </c>
    </row>
    <row r="87" spans="1:13" x14ac:dyDescent="0.3">
      <c r="A87" s="349"/>
      <c r="B87" s="360" t="s">
        <v>187</v>
      </c>
      <c r="C87" s="352"/>
      <c r="D87" s="353">
        <f>SUM(D85:D86)</f>
        <v>12</v>
      </c>
      <c r="E87" s="354">
        <f>D87/$D$87*100</f>
        <v>100</v>
      </c>
      <c r="F87" s="443">
        <f>SUM(F85:F86)</f>
        <v>545634</v>
      </c>
      <c r="G87" s="355"/>
      <c r="H87" s="353">
        <f>SUM(H85:H86)</f>
        <v>8</v>
      </c>
      <c r="I87" s="354">
        <f>H87/$H$87*100</f>
        <v>100</v>
      </c>
      <c r="J87" s="355">
        <f>J86+J85</f>
        <v>291749</v>
      </c>
      <c r="K87" s="357"/>
      <c r="L87" s="358">
        <f>H87/D87*100</f>
        <v>66.666666666666657</v>
      </c>
      <c r="M87" s="358">
        <f>J87/F87*100</f>
        <v>53.469725127099856</v>
      </c>
    </row>
    <row r="88" spans="1:13" x14ac:dyDescent="0.3">
      <c r="A88" s="350"/>
      <c r="B88" s="352"/>
      <c r="C88" s="352"/>
      <c r="D88" s="353"/>
      <c r="E88" s="358"/>
      <c r="F88" s="443"/>
      <c r="G88" s="353"/>
      <c r="H88" s="353"/>
      <c r="I88" s="358"/>
      <c r="J88" s="355"/>
      <c r="K88" s="444"/>
      <c r="L88" s="358"/>
      <c r="M88" s="358"/>
    </row>
    <row r="89" spans="1:13" x14ac:dyDescent="0.3">
      <c r="A89" s="551" t="s">
        <v>259</v>
      </c>
      <c r="B89" s="551"/>
      <c r="C89" s="551"/>
      <c r="D89" s="551"/>
      <c r="E89" s="551"/>
      <c r="F89" s="551"/>
      <c r="G89" s="551"/>
      <c r="H89" s="551"/>
      <c r="I89" s="551"/>
      <c r="J89" s="551"/>
      <c r="K89" s="551"/>
      <c r="L89" s="551"/>
      <c r="M89" s="551"/>
    </row>
    <row r="90" spans="1:13" x14ac:dyDescent="0.3">
      <c r="A90" s="349"/>
      <c r="B90" s="351" t="s">
        <v>213</v>
      </c>
      <c r="C90" s="352"/>
      <c r="D90" s="353">
        <v>44</v>
      </c>
      <c r="E90" s="354">
        <f>D90/$D$92*100</f>
        <v>69.841269841269835</v>
      </c>
      <c r="F90" s="353">
        <v>2683932</v>
      </c>
      <c r="G90" s="355"/>
      <c r="H90" s="356">
        <v>19</v>
      </c>
      <c r="I90" s="354">
        <f>H90/$H$92*100</f>
        <v>67.857142857142861</v>
      </c>
      <c r="J90" s="356">
        <v>1120487</v>
      </c>
      <c r="K90" s="357"/>
      <c r="L90" s="358">
        <f>H90/D90*100</f>
        <v>43.18181818181818</v>
      </c>
      <c r="M90" s="358">
        <f>J90/F90*100</f>
        <v>41.747965298673741</v>
      </c>
    </row>
    <row r="91" spans="1:13" x14ac:dyDescent="0.3">
      <c r="A91" s="349"/>
      <c r="B91" s="351" t="s">
        <v>214</v>
      </c>
      <c r="C91" s="352"/>
      <c r="D91" s="353">
        <v>19</v>
      </c>
      <c r="E91" s="354">
        <f>D91/$D$92*100</f>
        <v>30.158730158730158</v>
      </c>
      <c r="F91" s="353">
        <v>1263661</v>
      </c>
      <c r="G91" s="355"/>
      <c r="H91" s="359">
        <v>9</v>
      </c>
      <c r="I91" s="354">
        <f t="shared" ref="I91:I92" si="8">H91/$H$92*100</f>
        <v>32.142857142857146</v>
      </c>
      <c r="J91" s="359">
        <v>494844</v>
      </c>
      <c r="K91" s="357"/>
      <c r="L91" s="358">
        <f>H91/D91*100</f>
        <v>47.368421052631575</v>
      </c>
      <c r="M91" s="358">
        <f>J91/F91*100</f>
        <v>39.159553076339307</v>
      </c>
    </row>
    <row r="92" spans="1:13" x14ac:dyDescent="0.3">
      <c r="A92" s="349"/>
      <c r="B92" s="360" t="s">
        <v>187</v>
      </c>
      <c r="C92" s="352"/>
      <c r="D92" s="353">
        <f>SUM(D90:D91)</f>
        <v>63</v>
      </c>
      <c r="E92" s="354">
        <f>D92/$D$92*100</f>
        <v>100</v>
      </c>
      <c r="F92" s="443">
        <f>SUM(F90:F91)</f>
        <v>3947593</v>
      </c>
      <c r="G92" s="355"/>
      <c r="H92" s="353">
        <f>SUM(H90:H91)</f>
        <v>28</v>
      </c>
      <c r="I92" s="354">
        <f t="shared" si="8"/>
        <v>100</v>
      </c>
      <c r="J92" s="355">
        <f>J91+J90</f>
        <v>1615331</v>
      </c>
      <c r="K92" s="357"/>
      <c r="L92" s="358">
        <f>H92/D92*100</f>
        <v>44.444444444444443</v>
      </c>
      <c r="M92" s="358">
        <f>J92/F92*100</f>
        <v>40.919390626135979</v>
      </c>
    </row>
    <row r="93" spans="1:13" x14ac:dyDescent="0.3">
      <c r="A93" s="349"/>
      <c r="B93" s="360"/>
      <c r="C93" s="352"/>
      <c r="D93" s="353"/>
      <c r="E93" s="354"/>
      <c r="F93" s="443"/>
      <c r="G93" s="355"/>
      <c r="H93" s="353"/>
      <c r="I93" s="354"/>
      <c r="J93" s="355"/>
      <c r="K93" s="357"/>
      <c r="L93" s="358"/>
      <c r="M93" s="358"/>
    </row>
    <row r="94" spans="1:13" x14ac:dyDescent="0.3">
      <c r="A94" s="551" t="s">
        <v>260</v>
      </c>
      <c r="B94" s="551"/>
      <c r="C94" s="551"/>
      <c r="D94" s="551"/>
      <c r="E94" s="551"/>
      <c r="F94" s="551"/>
      <c r="G94" s="551"/>
      <c r="H94" s="551"/>
      <c r="I94" s="551"/>
      <c r="J94" s="551"/>
      <c r="K94" s="551"/>
      <c r="L94" s="551"/>
      <c r="M94" s="551"/>
    </row>
    <row r="95" spans="1:13" x14ac:dyDescent="0.3">
      <c r="A95" s="349"/>
      <c r="B95" s="351" t="s">
        <v>213</v>
      </c>
      <c r="C95" s="352"/>
      <c r="D95" s="353">
        <v>20</v>
      </c>
      <c r="E95" s="354">
        <f>D95/$D$97*100</f>
        <v>58.82352941176471</v>
      </c>
      <c r="F95" s="353">
        <v>951170</v>
      </c>
      <c r="G95" s="355"/>
      <c r="H95" s="356">
        <v>10</v>
      </c>
      <c r="I95" s="354">
        <f>H95/$H$97*100</f>
        <v>58.82352941176471</v>
      </c>
      <c r="J95" s="356">
        <v>413053</v>
      </c>
      <c r="K95" s="357"/>
      <c r="L95" s="358">
        <f>H95/D95*100</f>
        <v>50</v>
      </c>
      <c r="M95" s="358">
        <f>J95/F95*100</f>
        <v>43.425780880389411</v>
      </c>
    </row>
    <row r="96" spans="1:13" x14ac:dyDescent="0.3">
      <c r="A96" s="349"/>
      <c r="B96" s="351" t="s">
        <v>214</v>
      </c>
      <c r="C96" s="352"/>
      <c r="D96" s="353">
        <v>14</v>
      </c>
      <c r="E96" s="354">
        <f t="shared" ref="E96:E97" si="9">D96/$D$97*100</f>
        <v>41.17647058823529</v>
      </c>
      <c r="F96" s="353">
        <v>791368</v>
      </c>
      <c r="G96" s="355"/>
      <c r="H96" s="359">
        <v>7</v>
      </c>
      <c r="I96" s="354">
        <f t="shared" ref="I96:I97" si="10">H96/$H$97*100</f>
        <v>41.17647058823529</v>
      </c>
      <c r="J96" s="359">
        <v>316042</v>
      </c>
      <c r="K96" s="357"/>
      <c r="L96" s="358">
        <f>H96/D96*100</f>
        <v>50</v>
      </c>
      <c r="M96" s="358">
        <f>J96/F96*100</f>
        <v>39.936161179122735</v>
      </c>
    </row>
    <row r="97" spans="1:13" x14ac:dyDescent="0.3">
      <c r="A97" s="349"/>
      <c r="B97" s="360" t="s">
        <v>187</v>
      </c>
      <c r="C97" s="352"/>
      <c r="D97" s="353">
        <f>SUM(D95:D96)</f>
        <v>34</v>
      </c>
      <c r="E97" s="354">
        <f t="shared" si="9"/>
        <v>100</v>
      </c>
      <c r="F97" s="443">
        <f>SUM(F95:F96)</f>
        <v>1742538</v>
      </c>
      <c r="G97" s="355"/>
      <c r="H97" s="353">
        <f>SUM(H95:H96)</f>
        <v>17</v>
      </c>
      <c r="I97" s="354">
        <f t="shared" si="10"/>
        <v>100</v>
      </c>
      <c r="J97" s="355">
        <f>SUM(J95:J96)</f>
        <v>729095</v>
      </c>
      <c r="K97" s="357"/>
      <c r="L97" s="358">
        <f>H97/D97*100</f>
        <v>50</v>
      </c>
      <c r="M97" s="358">
        <f>J97/F97*100</f>
        <v>41.840981373146526</v>
      </c>
    </row>
    <row r="98" spans="1:13" x14ac:dyDescent="0.3">
      <c r="A98" s="349"/>
      <c r="B98" s="360"/>
      <c r="C98" s="352"/>
      <c r="D98" s="353"/>
      <c r="E98" s="354"/>
      <c r="F98" s="443"/>
      <c r="G98" s="355"/>
      <c r="H98" s="353"/>
      <c r="I98" s="354"/>
      <c r="J98" s="355"/>
      <c r="K98" s="357"/>
      <c r="L98" s="358"/>
      <c r="M98" s="358"/>
    </row>
    <row r="99" spans="1:13" x14ac:dyDescent="0.3">
      <c r="A99" s="551" t="s">
        <v>261</v>
      </c>
      <c r="B99" s="551"/>
      <c r="C99" s="551"/>
      <c r="D99" s="551"/>
      <c r="E99" s="551"/>
      <c r="F99" s="551"/>
      <c r="G99" s="551"/>
      <c r="H99" s="551"/>
      <c r="I99" s="551"/>
      <c r="J99" s="551"/>
      <c r="K99" s="551"/>
      <c r="L99" s="551"/>
      <c r="M99" s="551"/>
    </row>
    <row r="100" spans="1:13" x14ac:dyDescent="0.3">
      <c r="A100" s="349"/>
      <c r="B100" s="351" t="s">
        <v>213</v>
      </c>
      <c r="C100" s="352"/>
      <c r="D100" s="353">
        <v>46</v>
      </c>
      <c r="E100" s="354">
        <f>D100/$D$97*100</f>
        <v>135.29411764705884</v>
      </c>
      <c r="F100" s="353">
        <v>2610825</v>
      </c>
      <c r="G100" s="355"/>
      <c r="H100" s="356">
        <v>21</v>
      </c>
      <c r="I100" s="354">
        <f>H100/$H$102*100</f>
        <v>75</v>
      </c>
      <c r="J100" s="356">
        <v>1067706</v>
      </c>
      <c r="K100" s="357"/>
      <c r="L100" s="358">
        <f>H100/D100*100</f>
        <v>45.652173913043477</v>
      </c>
      <c r="M100" s="358">
        <f>J100/F100*100</f>
        <v>40.895349171238976</v>
      </c>
    </row>
    <row r="101" spans="1:13" x14ac:dyDescent="0.3">
      <c r="A101" s="349"/>
      <c r="B101" s="351" t="s">
        <v>214</v>
      </c>
      <c r="C101" s="352"/>
      <c r="D101" s="353">
        <v>17</v>
      </c>
      <c r="E101" s="354">
        <f t="shared" ref="E101:E102" si="11">D101/$D$97*100</f>
        <v>50</v>
      </c>
      <c r="F101" s="353">
        <v>1057070</v>
      </c>
      <c r="G101" s="355"/>
      <c r="H101" s="359">
        <v>7</v>
      </c>
      <c r="I101" s="354">
        <f>H101/$H$102*100</f>
        <v>25</v>
      </c>
      <c r="J101" s="359">
        <v>408035</v>
      </c>
      <c r="K101" s="357"/>
      <c r="L101" s="358">
        <f>H101/D101*100</f>
        <v>41.17647058823529</v>
      </c>
      <c r="M101" s="358">
        <f>J101/F101*100</f>
        <v>38.600565714664121</v>
      </c>
    </row>
    <row r="102" spans="1:13" x14ac:dyDescent="0.3">
      <c r="A102" s="349"/>
      <c r="B102" s="360" t="s">
        <v>187</v>
      </c>
      <c r="C102" s="352"/>
      <c r="D102" s="353">
        <f>SUM(D100:D101)</f>
        <v>63</v>
      </c>
      <c r="E102" s="354">
        <f t="shared" si="11"/>
        <v>185.29411764705884</v>
      </c>
      <c r="F102" s="443">
        <f>SUM(F100:F101)</f>
        <v>3667895</v>
      </c>
      <c r="G102" s="355"/>
      <c r="H102" s="353">
        <f>SUM(H100:H101)</f>
        <v>28</v>
      </c>
      <c r="I102" s="354">
        <f t="shared" ref="I102" si="12">H102/$H$97*100</f>
        <v>164.70588235294116</v>
      </c>
      <c r="J102" s="355">
        <f>SUM(J100:J101)</f>
        <v>1475741</v>
      </c>
      <c r="K102" s="357"/>
      <c r="L102" s="358">
        <f>H102/D102*100</f>
        <v>44.444444444444443</v>
      </c>
      <c r="M102" s="358">
        <f>J102/F102*100</f>
        <v>40.234003427033763</v>
      </c>
    </row>
    <row r="103" spans="1:13" x14ac:dyDescent="0.3">
      <c r="A103" s="349"/>
      <c r="B103" s="360"/>
      <c r="C103" s="352"/>
      <c r="D103" s="353"/>
      <c r="E103" s="354"/>
      <c r="F103" s="443"/>
      <c r="G103" s="355"/>
      <c r="H103" s="353"/>
      <c r="I103" s="354"/>
      <c r="J103" s="355"/>
      <c r="K103" s="357"/>
      <c r="L103" s="358"/>
      <c r="M103" s="358"/>
    </row>
    <row r="104" spans="1:13" x14ac:dyDescent="0.3">
      <c r="A104" s="551" t="s">
        <v>262</v>
      </c>
      <c r="B104" s="551"/>
      <c r="C104" s="551"/>
      <c r="D104" s="551"/>
      <c r="E104" s="551"/>
      <c r="F104" s="551"/>
      <c r="G104" s="551"/>
      <c r="H104" s="551"/>
      <c r="I104" s="551"/>
      <c r="J104" s="551"/>
      <c r="K104" s="551"/>
      <c r="L104" s="551"/>
      <c r="M104" s="551"/>
    </row>
    <row r="105" spans="1:13" x14ac:dyDescent="0.3">
      <c r="A105" s="349"/>
      <c r="B105" s="351" t="s">
        <v>213</v>
      </c>
      <c r="C105" s="352"/>
      <c r="D105" s="353">
        <v>34</v>
      </c>
      <c r="E105" s="354">
        <f>D105/$D$97*100</f>
        <v>100</v>
      </c>
      <c r="F105" s="353">
        <v>2252249</v>
      </c>
      <c r="G105" s="355"/>
      <c r="H105" s="356">
        <v>15</v>
      </c>
      <c r="I105" s="354">
        <f>H105/$H$102*100</f>
        <v>53.571428571428569</v>
      </c>
      <c r="J105" s="356">
        <v>955088</v>
      </c>
      <c r="K105" s="357"/>
      <c r="L105" s="358">
        <f>H105/D105*100</f>
        <v>44.117647058823529</v>
      </c>
      <c r="M105" s="358">
        <f>J105/F105*100</f>
        <v>42.405968434218423</v>
      </c>
    </row>
    <row r="106" spans="1:13" x14ac:dyDescent="0.3">
      <c r="A106" s="349"/>
      <c r="B106" s="351" t="s">
        <v>214</v>
      </c>
      <c r="C106" s="352"/>
      <c r="D106" s="353">
        <v>13</v>
      </c>
      <c r="E106" s="354">
        <f t="shared" ref="E106:E107" si="13">D106/$D$97*100</f>
        <v>38.235294117647058</v>
      </c>
      <c r="F106" s="353">
        <v>839430</v>
      </c>
      <c r="G106" s="355"/>
      <c r="H106" s="359">
        <v>7</v>
      </c>
      <c r="I106" s="354">
        <f>H106/$H$102*100</f>
        <v>25</v>
      </c>
      <c r="J106" s="359">
        <v>376044</v>
      </c>
      <c r="K106" s="357"/>
      <c r="L106" s="358">
        <f>H106/D106*100</f>
        <v>53.846153846153847</v>
      </c>
      <c r="M106" s="358">
        <f>J106/F106*100</f>
        <v>44.797541188663736</v>
      </c>
    </row>
    <row r="107" spans="1:13" x14ac:dyDescent="0.3">
      <c r="A107" s="349"/>
      <c r="B107" s="360" t="s">
        <v>187</v>
      </c>
      <c r="C107" s="352"/>
      <c r="D107" s="353">
        <f>SUM(D105:D106)</f>
        <v>47</v>
      </c>
      <c r="E107" s="354">
        <f t="shared" si="13"/>
        <v>138.23529411764704</v>
      </c>
      <c r="F107" s="443">
        <f>SUM(F105:F106)</f>
        <v>3091679</v>
      </c>
      <c r="G107" s="355"/>
      <c r="H107" s="353">
        <f>SUM(H105:H106)</f>
        <v>22</v>
      </c>
      <c r="I107" s="354">
        <f t="shared" ref="I107" si="14">H107/$H$97*100</f>
        <v>129.41176470588235</v>
      </c>
      <c r="J107" s="355">
        <f>SUM(J105:J106)</f>
        <v>1331132</v>
      </c>
      <c r="K107" s="357"/>
      <c r="L107" s="358">
        <f>H107/D107*100</f>
        <v>46.808510638297875</v>
      </c>
      <c r="M107" s="358">
        <f>J107/F107*100</f>
        <v>43.055310722749681</v>
      </c>
    </row>
    <row r="108" spans="1:13" x14ac:dyDescent="0.3">
      <c r="A108" s="349"/>
      <c r="B108" s="360"/>
      <c r="C108" s="352"/>
      <c r="D108" s="353"/>
      <c r="E108" s="354"/>
      <c r="F108" s="443"/>
      <c r="G108" s="355"/>
      <c r="H108" s="353"/>
      <c r="I108" s="354"/>
      <c r="J108" s="355"/>
      <c r="K108" s="357"/>
      <c r="L108" s="358"/>
      <c r="M108" s="358"/>
    </row>
    <row r="109" spans="1:13" x14ac:dyDescent="0.3">
      <c r="A109" s="551" t="s">
        <v>263</v>
      </c>
      <c r="B109" s="551"/>
      <c r="C109" s="551"/>
      <c r="D109" s="551"/>
      <c r="E109" s="551"/>
      <c r="F109" s="551"/>
      <c r="G109" s="551"/>
      <c r="H109" s="551"/>
      <c r="I109" s="551"/>
      <c r="J109" s="551"/>
      <c r="K109" s="551"/>
      <c r="L109" s="551"/>
      <c r="M109" s="551"/>
    </row>
    <row r="110" spans="1:13" x14ac:dyDescent="0.3">
      <c r="A110" s="349"/>
      <c r="B110" s="351" t="s">
        <v>213</v>
      </c>
      <c r="C110" s="352"/>
      <c r="D110" s="353">
        <v>34</v>
      </c>
      <c r="E110" s="354">
        <f>D110/$D$97*100</f>
        <v>100</v>
      </c>
      <c r="F110" s="353">
        <v>2227518</v>
      </c>
      <c r="G110" s="355"/>
      <c r="H110" s="356">
        <v>15</v>
      </c>
      <c r="I110" s="354">
        <f>H110/$H$102*100</f>
        <v>53.571428571428569</v>
      </c>
      <c r="J110" s="356">
        <v>941985</v>
      </c>
      <c r="K110" s="357"/>
      <c r="L110" s="358">
        <f>H110/D110*100</f>
        <v>44.117647058823529</v>
      </c>
      <c r="M110" s="358">
        <f>J110/F110*100</f>
        <v>42.288547163255245</v>
      </c>
    </row>
    <row r="111" spans="1:13" x14ac:dyDescent="0.3">
      <c r="A111" s="349"/>
      <c r="B111" s="351" t="s">
        <v>214</v>
      </c>
      <c r="C111" s="352"/>
      <c r="D111" s="353">
        <v>14</v>
      </c>
      <c r="E111" s="354">
        <f t="shared" ref="E111:E112" si="15">D111/$D$97*100</f>
        <v>41.17647058823529</v>
      </c>
      <c r="F111" s="353">
        <v>856694</v>
      </c>
      <c r="G111" s="355"/>
      <c r="H111" s="359">
        <v>7</v>
      </c>
      <c r="I111" s="354">
        <f>H111/$H$102*100</f>
        <v>25</v>
      </c>
      <c r="J111" s="359">
        <v>321442</v>
      </c>
      <c r="K111" s="357"/>
      <c r="L111" s="358">
        <f>H111/D111*100</f>
        <v>50</v>
      </c>
      <c r="M111" s="358">
        <f>J111/F111*100</f>
        <v>37.521215276399737</v>
      </c>
    </row>
    <row r="112" spans="1:13" x14ac:dyDescent="0.3">
      <c r="A112" s="349"/>
      <c r="B112" s="360" t="s">
        <v>187</v>
      </c>
      <c r="C112" s="352"/>
      <c r="D112" s="353">
        <f>SUM(D110:D111)</f>
        <v>48</v>
      </c>
      <c r="E112" s="354">
        <f t="shared" si="15"/>
        <v>141.1764705882353</v>
      </c>
      <c r="F112" s="443">
        <f>SUM(F110:F111)</f>
        <v>3084212</v>
      </c>
      <c r="G112" s="355"/>
      <c r="H112" s="353">
        <f>SUM(H110:H111)</f>
        <v>22</v>
      </c>
      <c r="I112" s="354">
        <f t="shared" ref="I112" si="16">H112/$H$97*100</f>
        <v>129.41176470588235</v>
      </c>
      <c r="J112" s="355">
        <f>SUM(J110:J111)</f>
        <v>1263427</v>
      </c>
      <c r="K112" s="357"/>
      <c r="L112" s="358">
        <f>H112/D112*100</f>
        <v>45.833333333333329</v>
      </c>
      <c r="M112" s="358">
        <f>J112/F112*100</f>
        <v>40.964337081886718</v>
      </c>
    </row>
    <row r="113" spans="1:13" x14ac:dyDescent="0.3">
      <c r="A113" s="349"/>
      <c r="B113" s="360"/>
      <c r="C113" s="352"/>
      <c r="D113" s="353"/>
      <c r="E113" s="354"/>
      <c r="F113" s="443"/>
      <c r="G113" s="355"/>
      <c r="H113" s="353"/>
      <c r="I113" s="354"/>
      <c r="J113" s="355"/>
      <c r="K113" s="357"/>
      <c r="L113" s="358"/>
      <c r="M113" s="358"/>
    </row>
    <row r="114" spans="1:13" x14ac:dyDescent="0.3">
      <c r="A114" s="551" t="s">
        <v>264</v>
      </c>
      <c r="B114" s="551"/>
      <c r="C114" s="551"/>
      <c r="D114" s="551"/>
      <c r="E114" s="551"/>
      <c r="F114" s="551"/>
      <c r="G114" s="551"/>
      <c r="H114" s="551"/>
      <c r="I114" s="551"/>
      <c r="J114" s="551"/>
      <c r="K114" s="551"/>
      <c r="L114" s="551"/>
      <c r="M114" s="551"/>
    </row>
    <row r="115" spans="1:13" x14ac:dyDescent="0.3">
      <c r="A115" s="349"/>
      <c r="B115" s="351" t="s">
        <v>213</v>
      </c>
      <c r="C115" s="352"/>
      <c r="D115" s="353">
        <v>40</v>
      </c>
      <c r="E115" s="354">
        <f>D115/$D$97*100</f>
        <v>117.64705882352942</v>
      </c>
      <c r="F115" s="353">
        <v>2515655</v>
      </c>
      <c r="G115" s="355"/>
      <c r="H115" s="356">
        <v>17</v>
      </c>
      <c r="I115" s="354">
        <f>H115/$H$102*100</f>
        <v>60.714285714285708</v>
      </c>
      <c r="J115" s="356">
        <v>1079717</v>
      </c>
      <c r="K115" s="357"/>
      <c r="L115" s="358">
        <f>H115/D115*100</f>
        <v>42.5</v>
      </c>
      <c r="M115" s="358">
        <f>J115/F115*100</f>
        <v>42.919915489206588</v>
      </c>
    </row>
    <row r="116" spans="1:13" x14ac:dyDescent="0.3">
      <c r="A116" s="349"/>
      <c r="B116" s="351" t="s">
        <v>214</v>
      </c>
      <c r="C116" s="352"/>
      <c r="D116" s="353">
        <v>31</v>
      </c>
      <c r="E116" s="354">
        <f t="shared" ref="E116:E117" si="17">D116/$D$97*100</f>
        <v>91.17647058823529</v>
      </c>
      <c r="F116" s="353">
        <v>2054310</v>
      </c>
      <c r="G116" s="355"/>
      <c r="H116" s="359">
        <v>13</v>
      </c>
      <c r="I116" s="354">
        <f>H116/$H$102*100</f>
        <v>46.428571428571431</v>
      </c>
      <c r="J116" s="359">
        <v>779365</v>
      </c>
      <c r="K116" s="357"/>
      <c r="L116" s="358">
        <f>H116/D116*100</f>
        <v>41.935483870967744</v>
      </c>
      <c r="M116" s="358">
        <f>J116/F116*100</f>
        <v>37.938042457078048</v>
      </c>
    </row>
    <row r="117" spans="1:13" x14ac:dyDescent="0.3">
      <c r="A117" s="349"/>
      <c r="B117" s="360" t="s">
        <v>187</v>
      </c>
      <c r="C117" s="352"/>
      <c r="D117" s="353">
        <f>SUM(D115:D116)</f>
        <v>71</v>
      </c>
      <c r="E117" s="354">
        <f t="shared" si="17"/>
        <v>208.82352941176472</v>
      </c>
      <c r="F117" s="443">
        <f>SUM(F115:F116)</f>
        <v>4569965</v>
      </c>
      <c r="G117" s="355"/>
      <c r="H117" s="353">
        <f>SUM(H115:H116)</f>
        <v>30</v>
      </c>
      <c r="I117" s="354">
        <f t="shared" ref="I117" si="18">H117/$H$97*100</f>
        <v>176.47058823529412</v>
      </c>
      <c r="J117" s="355">
        <f>SUM(J115:J116)</f>
        <v>1859082</v>
      </c>
      <c r="K117" s="357"/>
      <c r="L117" s="358">
        <f>H117/D117*100</f>
        <v>42.25352112676056</v>
      </c>
      <c r="M117" s="358">
        <f>J117/F117*100</f>
        <v>40.680442848030566</v>
      </c>
    </row>
    <row r="118" spans="1:13" x14ac:dyDescent="0.3">
      <c r="A118" s="350"/>
      <c r="B118" s="352"/>
      <c r="C118" s="352"/>
      <c r="D118" s="353"/>
      <c r="E118" s="358"/>
      <c r="F118" s="443"/>
      <c r="G118" s="353"/>
      <c r="H118" s="353"/>
      <c r="I118" s="358"/>
      <c r="J118" s="355"/>
      <c r="K118" s="444"/>
      <c r="L118" s="358"/>
      <c r="M118" s="358"/>
    </row>
    <row r="119" spans="1:13" x14ac:dyDescent="0.3">
      <c r="A119" s="437"/>
      <c r="B119" s="445"/>
      <c r="C119" s="446"/>
      <c r="D119" s="447"/>
      <c r="E119" s="448"/>
      <c r="F119" s="449"/>
      <c r="G119" s="450"/>
      <c r="H119" s="447"/>
      <c r="I119" s="448"/>
      <c r="J119" s="449"/>
      <c r="K119" s="451"/>
      <c r="L119" s="441"/>
      <c r="M119" s="442"/>
    </row>
    <row r="120" spans="1:13" x14ac:dyDescent="0.3">
      <c r="A120" s="453"/>
      <c r="B120" s="454" t="s">
        <v>213</v>
      </c>
      <c r="D120" s="455">
        <f>SUM(D10,D15,D20,,D25,D30,D45,D50,D65,D70,D80,D85,D95,D90,D75,D60,D55,D40,D35,D100,D105,D110,D115)</f>
        <v>803</v>
      </c>
      <c r="E120" s="456">
        <f>D120/$D$122*100</f>
        <v>66.308835672997517</v>
      </c>
      <c r="F120" s="457">
        <f>SUM(F10,F15,F20,F25,F30,F35,F40,F45,F50,F55,F60,F65,F70,F75,F80,F85,F90,F95,F100,F110,F105,F115)</f>
        <v>48227312</v>
      </c>
      <c r="G120" s="435"/>
      <c r="H120" s="455">
        <f>SUM(H10,H15,H20,H25,H30,H35,H40,H45,H50,H55,H60,H65,H70,H75,H80,H85,H90,H95,H100,H105,H110,H115)</f>
        <v>365</v>
      </c>
      <c r="I120" s="456">
        <f>H120/$H$122*100</f>
        <v>66.484517304189438</v>
      </c>
      <c r="J120" s="457">
        <f>SUM(J10,J15,J20,J25,J30,J35,J40,J45,J50,J55,J60,J65,J70,J75,J80,J85,J90,J95,J100,J105,J110,J115)</f>
        <v>20295306</v>
      </c>
      <c r="K120" s="458"/>
      <c r="L120" s="459">
        <f>H120/D120*100</f>
        <v>45.454545454545453</v>
      </c>
      <c r="M120" s="460">
        <f>J120/F120*100</f>
        <v>42.082598341786081</v>
      </c>
    </row>
    <row r="121" spans="1:13" x14ac:dyDescent="0.3">
      <c r="A121" s="453"/>
      <c r="B121" s="454" t="s">
        <v>214</v>
      </c>
      <c r="D121" s="455">
        <f>SUM(D11,D16,D21,,D26,D31,D46,D51,D66,D71,D81,D86,D96,D91,D76,D61,D56,D41,D36,D101,D106,D111,D116)</f>
        <v>408</v>
      </c>
      <c r="E121" s="456">
        <f>D121/$D$122*100</f>
        <v>33.691164327002475</v>
      </c>
      <c r="F121" s="457">
        <f>SUM(F11,F16,F21,F26,F31,F36,F41,F46,F51,F56,F61,F66,F71,F76,F81,F86,F91,F96,F101,F106,F111,F116)</f>
        <v>25562519</v>
      </c>
      <c r="G121" s="435"/>
      <c r="H121" s="455">
        <f>SUM(H11,H16,H21,H26,H31,H36,H41,H46,H51,H56,H61,H66,H71,H76,H81,H86,H91,H96,H101,H106,H111,H116)</f>
        <v>184</v>
      </c>
      <c r="I121" s="456">
        <f>H121/$H$122*100</f>
        <v>33.515482695810569</v>
      </c>
      <c r="J121" s="457">
        <f>SUM(J11,J16,J21,J26,J31,J36,J41,J46,J51,J56,J61,J66,J71,J76,J81,J86,J91,J96,J101,J106,J111,J116)</f>
        <v>10278589</v>
      </c>
      <c r="K121" s="458"/>
      <c r="L121" s="459">
        <f>H121/D121*100</f>
        <v>45.098039215686278</v>
      </c>
      <c r="M121" s="460">
        <f>J121/F121*100</f>
        <v>40.209609232955486</v>
      </c>
    </row>
    <row r="122" spans="1:13" x14ac:dyDescent="0.3">
      <c r="A122" s="462"/>
      <c r="B122" s="463" t="s">
        <v>93</v>
      </c>
      <c r="C122" s="464"/>
      <c r="D122" s="465">
        <f>SUM(D12,D17,D22,,D27,D32,D47,D52,D67,D72,D82,D87,D97,D92,D77,D62,D57,D42,D37,D102,D107,D112,D117)</f>
        <v>1211</v>
      </c>
      <c r="E122" s="466">
        <f>D122/$D$122*100</f>
        <v>100</v>
      </c>
      <c r="F122" s="467">
        <f>SUM(F120:F121)</f>
        <v>73789831</v>
      </c>
      <c r="G122" s="468"/>
      <c r="H122" s="465">
        <f>SUM(H120:H121)</f>
        <v>549</v>
      </c>
      <c r="I122" s="466">
        <f>H122/$H$122*100</f>
        <v>100</v>
      </c>
      <c r="J122" s="467">
        <f>SUM(J120:J121)</f>
        <v>30573895</v>
      </c>
      <c r="K122" s="469"/>
      <c r="L122" s="470">
        <f>H122/D122*100</f>
        <v>45.334434351775393</v>
      </c>
      <c r="M122" s="471">
        <f>J122/F122*100</f>
        <v>41.433751217020678</v>
      </c>
    </row>
    <row r="123" spans="1:13" x14ac:dyDescent="0.3">
      <c r="A123" s="472"/>
      <c r="B123" s="473"/>
      <c r="C123" s="474"/>
      <c r="D123" s="475"/>
      <c r="E123" s="476"/>
      <c r="F123" s="477"/>
      <c r="H123" s="475"/>
      <c r="I123" s="476"/>
      <c r="J123" s="477"/>
      <c r="L123" s="478"/>
      <c r="M123" s="479"/>
    </row>
    <row r="124" spans="1:13" x14ac:dyDescent="0.3">
      <c r="A124" s="461"/>
      <c r="B124" s="474"/>
      <c r="C124" s="474"/>
      <c r="F124" s="480"/>
    </row>
    <row r="125" spans="1:13" x14ac:dyDescent="0.3">
      <c r="A125" s="407" t="s">
        <v>94</v>
      </c>
      <c r="B125" s="408"/>
      <c r="C125" s="408"/>
      <c r="D125" s="409"/>
      <c r="E125" s="410"/>
      <c r="F125" s="408"/>
      <c r="G125" s="409"/>
      <c r="H125" s="411"/>
      <c r="I125" s="412"/>
      <c r="J125" s="362"/>
      <c r="K125" s="362"/>
      <c r="L125" s="361"/>
      <c r="M125" s="361"/>
    </row>
    <row r="126" spans="1:13" x14ac:dyDescent="0.3">
      <c r="A126" s="407" t="s">
        <v>95</v>
      </c>
      <c r="B126" s="414"/>
      <c r="C126" s="414"/>
      <c r="D126" s="414"/>
      <c r="E126" s="415"/>
      <c r="F126" s="414"/>
      <c r="G126" s="414"/>
      <c r="H126" s="416"/>
      <c r="I126" s="416"/>
      <c r="J126" s="362"/>
      <c r="K126" s="362"/>
      <c r="L126" s="361"/>
      <c r="M126" s="361"/>
    </row>
    <row r="127" spans="1:13" x14ac:dyDescent="0.3">
      <c r="A127" s="418" t="s">
        <v>96</v>
      </c>
      <c r="B127" s="419"/>
      <c r="C127" s="419"/>
      <c r="D127" s="420"/>
      <c r="E127" s="410"/>
      <c r="F127" s="419"/>
      <c r="G127" s="420"/>
      <c r="H127" s="421"/>
      <c r="I127" s="422"/>
      <c r="J127" s="423"/>
      <c r="K127" s="423"/>
      <c r="L127" s="423"/>
      <c r="M127" s="423"/>
    </row>
    <row r="128" spans="1:13" x14ac:dyDescent="0.3">
      <c r="A128" s="67" t="s">
        <v>233</v>
      </c>
      <c r="B128" s="408"/>
      <c r="C128" s="408"/>
      <c r="D128" s="409"/>
      <c r="E128" s="410"/>
      <c r="F128" s="408"/>
      <c r="G128" s="409"/>
      <c r="H128" s="411"/>
      <c r="I128" s="412"/>
      <c r="J128" s="424"/>
      <c r="K128" s="424"/>
      <c r="L128" s="481"/>
      <c r="M128" s="481"/>
    </row>
    <row r="129" spans="6:6" x14ac:dyDescent="0.3">
      <c r="F129" s="480"/>
    </row>
    <row r="130" spans="6:6" x14ac:dyDescent="0.3">
      <c r="F130" s="480"/>
    </row>
    <row r="131" spans="6:6" x14ac:dyDescent="0.3">
      <c r="F131" s="480"/>
    </row>
    <row r="132" spans="6:6" x14ac:dyDescent="0.3">
      <c r="F132" s="480"/>
    </row>
    <row r="133" spans="6:6" x14ac:dyDescent="0.3">
      <c r="F133" s="480"/>
    </row>
    <row r="134" spans="6:6" x14ac:dyDescent="0.3">
      <c r="F134" s="480"/>
    </row>
    <row r="135" spans="6:6" x14ac:dyDescent="0.3">
      <c r="F135" s="480"/>
    </row>
    <row r="136" spans="6:6" x14ac:dyDescent="0.3">
      <c r="F136" s="480"/>
    </row>
    <row r="137" spans="6:6" x14ac:dyDescent="0.3">
      <c r="F137" s="480"/>
    </row>
    <row r="138" spans="6:6" x14ac:dyDescent="0.3">
      <c r="F138" s="480"/>
    </row>
    <row r="139" spans="6:6" x14ac:dyDescent="0.3">
      <c r="F139" s="480"/>
    </row>
    <row r="140" spans="6:6" x14ac:dyDescent="0.3">
      <c r="F140" s="480"/>
    </row>
  </sheetData>
  <mergeCells count="25">
    <mergeCell ref="A2:M2"/>
    <mergeCell ref="A1:M1"/>
    <mergeCell ref="A59:M59"/>
    <mergeCell ref="A74:M74"/>
    <mergeCell ref="A39:M39"/>
    <mergeCell ref="A54:M54"/>
    <mergeCell ref="A5:B7"/>
    <mergeCell ref="A3:M3"/>
    <mergeCell ref="A94:M94"/>
    <mergeCell ref="A19:M19"/>
    <mergeCell ref="A24:M24"/>
    <mergeCell ref="A44:M44"/>
    <mergeCell ref="A84:M84"/>
    <mergeCell ref="A29:M29"/>
    <mergeCell ref="A49:M49"/>
    <mergeCell ref="A79:M79"/>
    <mergeCell ref="A69:M69"/>
    <mergeCell ref="A64:M64"/>
    <mergeCell ref="A34:M34"/>
    <mergeCell ref="A104:M104"/>
    <mergeCell ref="A109:M109"/>
    <mergeCell ref="A114:M114"/>
    <mergeCell ref="A99:M99"/>
    <mergeCell ref="A14:M14"/>
    <mergeCell ref="A89:M89"/>
  </mergeCells>
  <printOptions horizontalCentered="1"/>
  <pageMargins left="0" right="0" top="0.39370078740157483" bottom="0.39370078740157483" header="0" footer="0"/>
  <pageSetup scale="70" orientation="landscape" r:id="rId1"/>
  <headerFooter>
    <oddFooter>&amp;R&amp;P / &amp;N</oddFooter>
  </headerFooter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>
      <selection activeCell="I23" sqref="I23"/>
    </sheetView>
  </sheetViews>
  <sheetFormatPr defaultRowHeight="15" x14ac:dyDescent="0.3"/>
  <cols>
    <col min="1" max="1" width="41.7109375" style="291" customWidth="1"/>
    <col min="2" max="2" width="1.42578125" style="291" customWidth="1"/>
    <col min="3" max="3" width="14.85546875" style="292" customWidth="1"/>
    <col min="4" max="4" width="14.85546875" style="293" customWidth="1"/>
    <col min="5" max="5" width="14.85546875" style="292" customWidth="1"/>
    <col min="6" max="6" width="1.42578125" style="292" customWidth="1"/>
    <col min="7" max="7" width="16.42578125" style="292" customWidth="1"/>
    <col min="8" max="8" width="16.42578125" style="293" customWidth="1"/>
    <col min="9" max="9" width="16.42578125" style="292" customWidth="1"/>
    <col min="10" max="10" width="1.42578125" style="294" customWidth="1"/>
    <col min="11" max="12" width="20.5703125" style="293" customWidth="1"/>
    <col min="13" max="13" width="19.85546875" style="290" customWidth="1"/>
    <col min="14" max="256" width="9.140625" style="290"/>
    <col min="257" max="257" width="41.7109375" style="290" customWidth="1"/>
    <col min="258" max="258" width="1.42578125" style="290" customWidth="1"/>
    <col min="259" max="259" width="10.140625" style="290" bestFit="1" customWidth="1"/>
    <col min="260" max="260" width="12.7109375" style="290" customWidth="1"/>
    <col min="261" max="261" width="14.28515625" style="290" bestFit="1" customWidth="1"/>
    <col min="262" max="262" width="1.42578125" style="290" customWidth="1"/>
    <col min="263" max="263" width="10.140625" style="290" bestFit="1" customWidth="1"/>
    <col min="264" max="264" width="14.5703125" style="290" customWidth="1"/>
    <col min="265" max="265" width="13" style="290" customWidth="1"/>
    <col min="266" max="266" width="1.42578125" style="290" customWidth="1"/>
    <col min="267" max="267" width="19.85546875" style="290" customWidth="1"/>
    <col min="268" max="268" width="20.7109375" style="290" customWidth="1"/>
    <col min="269" max="269" width="19.85546875" style="290" customWidth="1"/>
    <col min="270" max="512" width="9.140625" style="290"/>
    <col min="513" max="513" width="41.7109375" style="290" customWidth="1"/>
    <col min="514" max="514" width="1.42578125" style="290" customWidth="1"/>
    <col min="515" max="515" width="10.140625" style="290" bestFit="1" customWidth="1"/>
    <col min="516" max="516" width="12.7109375" style="290" customWidth="1"/>
    <col min="517" max="517" width="14.28515625" style="290" bestFit="1" customWidth="1"/>
    <col min="518" max="518" width="1.42578125" style="290" customWidth="1"/>
    <col min="519" max="519" width="10.140625" style="290" bestFit="1" customWidth="1"/>
    <col min="520" max="520" width="14.5703125" style="290" customWidth="1"/>
    <col min="521" max="521" width="13" style="290" customWidth="1"/>
    <col min="522" max="522" width="1.42578125" style="290" customWidth="1"/>
    <col min="523" max="523" width="19.85546875" style="290" customWidth="1"/>
    <col min="524" max="524" width="20.7109375" style="290" customWidth="1"/>
    <col min="525" max="525" width="19.85546875" style="290" customWidth="1"/>
    <col min="526" max="768" width="9.140625" style="290"/>
    <col min="769" max="769" width="41.7109375" style="290" customWidth="1"/>
    <col min="770" max="770" width="1.42578125" style="290" customWidth="1"/>
    <col min="771" max="771" width="10.140625" style="290" bestFit="1" customWidth="1"/>
    <col min="772" max="772" width="12.7109375" style="290" customWidth="1"/>
    <col min="773" max="773" width="14.28515625" style="290" bestFit="1" customWidth="1"/>
    <col min="774" max="774" width="1.42578125" style="290" customWidth="1"/>
    <col min="775" max="775" width="10.140625" style="290" bestFit="1" customWidth="1"/>
    <col min="776" max="776" width="14.5703125" style="290" customWidth="1"/>
    <col min="777" max="777" width="13" style="290" customWidth="1"/>
    <col min="778" max="778" width="1.42578125" style="290" customWidth="1"/>
    <col min="779" max="779" width="19.85546875" style="290" customWidth="1"/>
    <col min="780" max="780" width="20.7109375" style="290" customWidth="1"/>
    <col min="781" max="781" width="19.85546875" style="290" customWidth="1"/>
    <col min="782" max="1024" width="9.140625" style="290"/>
    <col min="1025" max="1025" width="41.7109375" style="290" customWidth="1"/>
    <col min="1026" max="1026" width="1.42578125" style="290" customWidth="1"/>
    <col min="1027" max="1027" width="10.140625" style="290" bestFit="1" customWidth="1"/>
    <col min="1028" max="1028" width="12.7109375" style="290" customWidth="1"/>
    <col min="1029" max="1029" width="14.28515625" style="290" bestFit="1" customWidth="1"/>
    <col min="1030" max="1030" width="1.42578125" style="290" customWidth="1"/>
    <col min="1031" max="1031" width="10.140625" style="290" bestFit="1" customWidth="1"/>
    <col min="1032" max="1032" width="14.5703125" style="290" customWidth="1"/>
    <col min="1033" max="1033" width="13" style="290" customWidth="1"/>
    <col min="1034" max="1034" width="1.42578125" style="290" customWidth="1"/>
    <col min="1035" max="1035" width="19.85546875" style="290" customWidth="1"/>
    <col min="1036" max="1036" width="20.7109375" style="290" customWidth="1"/>
    <col min="1037" max="1037" width="19.85546875" style="290" customWidth="1"/>
    <col min="1038" max="1280" width="9.140625" style="290"/>
    <col min="1281" max="1281" width="41.7109375" style="290" customWidth="1"/>
    <col min="1282" max="1282" width="1.42578125" style="290" customWidth="1"/>
    <col min="1283" max="1283" width="10.140625" style="290" bestFit="1" customWidth="1"/>
    <col min="1284" max="1284" width="12.7109375" style="290" customWidth="1"/>
    <col min="1285" max="1285" width="14.28515625" style="290" bestFit="1" customWidth="1"/>
    <col min="1286" max="1286" width="1.42578125" style="290" customWidth="1"/>
    <col min="1287" max="1287" width="10.140625" style="290" bestFit="1" customWidth="1"/>
    <col min="1288" max="1288" width="14.5703125" style="290" customWidth="1"/>
    <col min="1289" max="1289" width="13" style="290" customWidth="1"/>
    <col min="1290" max="1290" width="1.42578125" style="290" customWidth="1"/>
    <col min="1291" max="1291" width="19.85546875" style="290" customWidth="1"/>
    <col min="1292" max="1292" width="20.7109375" style="290" customWidth="1"/>
    <col min="1293" max="1293" width="19.85546875" style="290" customWidth="1"/>
    <col min="1294" max="1536" width="9.140625" style="290"/>
    <col min="1537" max="1537" width="41.7109375" style="290" customWidth="1"/>
    <col min="1538" max="1538" width="1.42578125" style="290" customWidth="1"/>
    <col min="1539" max="1539" width="10.140625" style="290" bestFit="1" customWidth="1"/>
    <col min="1540" max="1540" width="12.7109375" style="290" customWidth="1"/>
    <col min="1541" max="1541" width="14.28515625" style="290" bestFit="1" customWidth="1"/>
    <col min="1542" max="1542" width="1.42578125" style="290" customWidth="1"/>
    <col min="1543" max="1543" width="10.140625" style="290" bestFit="1" customWidth="1"/>
    <col min="1544" max="1544" width="14.5703125" style="290" customWidth="1"/>
    <col min="1545" max="1545" width="13" style="290" customWidth="1"/>
    <col min="1546" max="1546" width="1.42578125" style="290" customWidth="1"/>
    <col min="1547" max="1547" width="19.85546875" style="290" customWidth="1"/>
    <col min="1548" max="1548" width="20.7109375" style="290" customWidth="1"/>
    <col min="1549" max="1549" width="19.85546875" style="290" customWidth="1"/>
    <col min="1550" max="1792" width="9.140625" style="290"/>
    <col min="1793" max="1793" width="41.7109375" style="290" customWidth="1"/>
    <col min="1794" max="1794" width="1.42578125" style="290" customWidth="1"/>
    <col min="1795" max="1795" width="10.140625" style="290" bestFit="1" customWidth="1"/>
    <col min="1796" max="1796" width="12.7109375" style="290" customWidth="1"/>
    <col min="1797" max="1797" width="14.28515625" style="290" bestFit="1" customWidth="1"/>
    <col min="1798" max="1798" width="1.42578125" style="290" customWidth="1"/>
    <col min="1799" max="1799" width="10.140625" style="290" bestFit="1" customWidth="1"/>
    <col min="1800" max="1800" width="14.5703125" style="290" customWidth="1"/>
    <col min="1801" max="1801" width="13" style="290" customWidth="1"/>
    <col min="1802" max="1802" width="1.42578125" style="290" customWidth="1"/>
    <col min="1803" max="1803" width="19.85546875" style="290" customWidth="1"/>
    <col min="1804" max="1804" width="20.7109375" style="290" customWidth="1"/>
    <col min="1805" max="1805" width="19.85546875" style="290" customWidth="1"/>
    <col min="1806" max="2048" width="9.140625" style="290"/>
    <col min="2049" max="2049" width="41.7109375" style="290" customWidth="1"/>
    <col min="2050" max="2050" width="1.42578125" style="290" customWidth="1"/>
    <col min="2051" max="2051" width="10.140625" style="290" bestFit="1" customWidth="1"/>
    <col min="2052" max="2052" width="12.7109375" style="290" customWidth="1"/>
    <col min="2053" max="2053" width="14.28515625" style="290" bestFit="1" customWidth="1"/>
    <col min="2054" max="2054" width="1.42578125" style="290" customWidth="1"/>
    <col min="2055" max="2055" width="10.140625" style="290" bestFit="1" customWidth="1"/>
    <col min="2056" max="2056" width="14.5703125" style="290" customWidth="1"/>
    <col min="2057" max="2057" width="13" style="290" customWidth="1"/>
    <col min="2058" max="2058" width="1.42578125" style="290" customWidth="1"/>
    <col min="2059" max="2059" width="19.85546875" style="290" customWidth="1"/>
    <col min="2060" max="2060" width="20.7109375" style="290" customWidth="1"/>
    <col min="2061" max="2061" width="19.85546875" style="290" customWidth="1"/>
    <col min="2062" max="2304" width="9.140625" style="290"/>
    <col min="2305" max="2305" width="41.7109375" style="290" customWidth="1"/>
    <col min="2306" max="2306" width="1.42578125" style="290" customWidth="1"/>
    <col min="2307" max="2307" width="10.140625" style="290" bestFit="1" customWidth="1"/>
    <col min="2308" max="2308" width="12.7109375" style="290" customWidth="1"/>
    <col min="2309" max="2309" width="14.28515625" style="290" bestFit="1" customWidth="1"/>
    <col min="2310" max="2310" width="1.42578125" style="290" customWidth="1"/>
    <col min="2311" max="2311" width="10.140625" style="290" bestFit="1" customWidth="1"/>
    <col min="2312" max="2312" width="14.5703125" style="290" customWidth="1"/>
    <col min="2313" max="2313" width="13" style="290" customWidth="1"/>
    <col min="2314" max="2314" width="1.42578125" style="290" customWidth="1"/>
    <col min="2315" max="2315" width="19.85546875" style="290" customWidth="1"/>
    <col min="2316" max="2316" width="20.7109375" style="290" customWidth="1"/>
    <col min="2317" max="2317" width="19.85546875" style="290" customWidth="1"/>
    <col min="2318" max="2560" width="9.140625" style="290"/>
    <col min="2561" max="2561" width="41.7109375" style="290" customWidth="1"/>
    <col min="2562" max="2562" width="1.42578125" style="290" customWidth="1"/>
    <col min="2563" max="2563" width="10.140625" style="290" bestFit="1" customWidth="1"/>
    <col min="2564" max="2564" width="12.7109375" style="290" customWidth="1"/>
    <col min="2565" max="2565" width="14.28515625" style="290" bestFit="1" customWidth="1"/>
    <col min="2566" max="2566" width="1.42578125" style="290" customWidth="1"/>
    <col min="2567" max="2567" width="10.140625" style="290" bestFit="1" customWidth="1"/>
    <col min="2568" max="2568" width="14.5703125" style="290" customWidth="1"/>
    <col min="2569" max="2569" width="13" style="290" customWidth="1"/>
    <col min="2570" max="2570" width="1.42578125" style="290" customWidth="1"/>
    <col min="2571" max="2571" width="19.85546875" style="290" customWidth="1"/>
    <col min="2572" max="2572" width="20.7109375" style="290" customWidth="1"/>
    <col min="2573" max="2573" width="19.85546875" style="290" customWidth="1"/>
    <col min="2574" max="2816" width="9.140625" style="290"/>
    <col min="2817" max="2817" width="41.7109375" style="290" customWidth="1"/>
    <col min="2818" max="2818" width="1.42578125" style="290" customWidth="1"/>
    <col min="2819" max="2819" width="10.140625" style="290" bestFit="1" customWidth="1"/>
    <col min="2820" max="2820" width="12.7109375" style="290" customWidth="1"/>
    <col min="2821" max="2821" width="14.28515625" style="290" bestFit="1" customWidth="1"/>
    <col min="2822" max="2822" width="1.42578125" style="290" customWidth="1"/>
    <col min="2823" max="2823" width="10.140625" style="290" bestFit="1" customWidth="1"/>
    <col min="2824" max="2824" width="14.5703125" style="290" customWidth="1"/>
    <col min="2825" max="2825" width="13" style="290" customWidth="1"/>
    <col min="2826" max="2826" width="1.42578125" style="290" customWidth="1"/>
    <col min="2827" max="2827" width="19.85546875" style="290" customWidth="1"/>
    <col min="2828" max="2828" width="20.7109375" style="290" customWidth="1"/>
    <col min="2829" max="2829" width="19.85546875" style="290" customWidth="1"/>
    <col min="2830" max="3072" width="9.140625" style="290"/>
    <col min="3073" max="3073" width="41.7109375" style="290" customWidth="1"/>
    <col min="3074" max="3074" width="1.42578125" style="290" customWidth="1"/>
    <col min="3075" max="3075" width="10.140625" style="290" bestFit="1" customWidth="1"/>
    <col min="3076" max="3076" width="12.7109375" style="290" customWidth="1"/>
    <col min="3077" max="3077" width="14.28515625" style="290" bestFit="1" customWidth="1"/>
    <col min="3078" max="3078" width="1.42578125" style="290" customWidth="1"/>
    <col min="3079" max="3079" width="10.140625" style="290" bestFit="1" customWidth="1"/>
    <col min="3080" max="3080" width="14.5703125" style="290" customWidth="1"/>
    <col min="3081" max="3081" width="13" style="290" customWidth="1"/>
    <col min="3082" max="3082" width="1.42578125" style="290" customWidth="1"/>
    <col min="3083" max="3083" width="19.85546875" style="290" customWidth="1"/>
    <col min="3084" max="3084" width="20.7109375" style="290" customWidth="1"/>
    <col min="3085" max="3085" width="19.85546875" style="290" customWidth="1"/>
    <col min="3086" max="3328" width="9.140625" style="290"/>
    <col min="3329" max="3329" width="41.7109375" style="290" customWidth="1"/>
    <col min="3330" max="3330" width="1.42578125" style="290" customWidth="1"/>
    <col min="3331" max="3331" width="10.140625" style="290" bestFit="1" customWidth="1"/>
    <col min="3332" max="3332" width="12.7109375" style="290" customWidth="1"/>
    <col min="3333" max="3333" width="14.28515625" style="290" bestFit="1" customWidth="1"/>
    <col min="3334" max="3334" width="1.42578125" style="290" customWidth="1"/>
    <col min="3335" max="3335" width="10.140625" style="290" bestFit="1" customWidth="1"/>
    <col min="3336" max="3336" width="14.5703125" style="290" customWidth="1"/>
    <col min="3337" max="3337" width="13" style="290" customWidth="1"/>
    <col min="3338" max="3338" width="1.42578125" style="290" customWidth="1"/>
    <col min="3339" max="3339" width="19.85546875" style="290" customWidth="1"/>
    <col min="3340" max="3340" width="20.7109375" style="290" customWidth="1"/>
    <col min="3341" max="3341" width="19.85546875" style="290" customWidth="1"/>
    <col min="3342" max="3584" width="9.140625" style="290"/>
    <col min="3585" max="3585" width="41.7109375" style="290" customWidth="1"/>
    <col min="3586" max="3586" width="1.42578125" style="290" customWidth="1"/>
    <col min="3587" max="3587" width="10.140625" style="290" bestFit="1" customWidth="1"/>
    <col min="3588" max="3588" width="12.7109375" style="290" customWidth="1"/>
    <col min="3589" max="3589" width="14.28515625" style="290" bestFit="1" customWidth="1"/>
    <col min="3590" max="3590" width="1.42578125" style="290" customWidth="1"/>
    <col min="3591" max="3591" width="10.140625" style="290" bestFit="1" customWidth="1"/>
    <col min="3592" max="3592" width="14.5703125" style="290" customWidth="1"/>
    <col min="3593" max="3593" width="13" style="290" customWidth="1"/>
    <col min="3594" max="3594" width="1.42578125" style="290" customWidth="1"/>
    <col min="3595" max="3595" width="19.85546875" style="290" customWidth="1"/>
    <col min="3596" max="3596" width="20.7109375" style="290" customWidth="1"/>
    <col min="3597" max="3597" width="19.85546875" style="290" customWidth="1"/>
    <col min="3598" max="3840" width="9.140625" style="290"/>
    <col min="3841" max="3841" width="41.7109375" style="290" customWidth="1"/>
    <col min="3842" max="3842" width="1.42578125" style="290" customWidth="1"/>
    <col min="3843" max="3843" width="10.140625" style="290" bestFit="1" customWidth="1"/>
    <col min="3844" max="3844" width="12.7109375" style="290" customWidth="1"/>
    <col min="3845" max="3845" width="14.28515625" style="290" bestFit="1" customWidth="1"/>
    <col min="3846" max="3846" width="1.42578125" style="290" customWidth="1"/>
    <col min="3847" max="3847" width="10.140625" style="290" bestFit="1" customWidth="1"/>
    <col min="3848" max="3848" width="14.5703125" style="290" customWidth="1"/>
    <col min="3849" max="3849" width="13" style="290" customWidth="1"/>
    <col min="3850" max="3850" width="1.42578125" style="290" customWidth="1"/>
    <col min="3851" max="3851" width="19.85546875" style="290" customWidth="1"/>
    <col min="3852" max="3852" width="20.7109375" style="290" customWidth="1"/>
    <col min="3853" max="3853" width="19.85546875" style="290" customWidth="1"/>
    <col min="3854" max="4096" width="9.140625" style="290"/>
    <col min="4097" max="4097" width="41.7109375" style="290" customWidth="1"/>
    <col min="4098" max="4098" width="1.42578125" style="290" customWidth="1"/>
    <col min="4099" max="4099" width="10.140625" style="290" bestFit="1" customWidth="1"/>
    <col min="4100" max="4100" width="12.7109375" style="290" customWidth="1"/>
    <col min="4101" max="4101" width="14.28515625" style="290" bestFit="1" customWidth="1"/>
    <col min="4102" max="4102" width="1.42578125" style="290" customWidth="1"/>
    <col min="4103" max="4103" width="10.140625" style="290" bestFit="1" customWidth="1"/>
    <col min="4104" max="4104" width="14.5703125" style="290" customWidth="1"/>
    <col min="4105" max="4105" width="13" style="290" customWidth="1"/>
    <col min="4106" max="4106" width="1.42578125" style="290" customWidth="1"/>
    <col min="4107" max="4107" width="19.85546875" style="290" customWidth="1"/>
    <col min="4108" max="4108" width="20.7109375" style="290" customWidth="1"/>
    <col min="4109" max="4109" width="19.85546875" style="290" customWidth="1"/>
    <col min="4110" max="4352" width="9.140625" style="290"/>
    <col min="4353" max="4353" width="41.7109375" style="290" customWidth="1"/>
    <col min="4354" max="4354" width="1.42578125" style="290" customWidth="1"/>
    <col min="4355" max="4355" width="10.140625" style="290" bestFit="1" customWidth="1"/>
    <col min="4356" max="4356" width="12.7109375" style="290" customWidth="1"/>
    <col min="4357" max="4357" width="14.28515625" style="290" bestFit="1" customWidth="1"/>
    <col min="4358" max="4358" width="1.42578125" style="290" customWidth="1"/>
    <col min="4359" max="4359" width="10.140625" style="290" bestFit="1" customWidth="1"/>
    <col min="4360" max="4360" width="14.5703125" style="290" customWidth="1"/>
    <col min="4361" max="4361" width="13" style="290" customWidth="1"/>
    <col min="4362" max="4362" width="1.42578125" style="290" customWidth="1"/>
    <col min="4363" max="4363" width="19.85546875" style="290" customWidth="1"/>
    <col min="4364" max="4364" width="20.7109375" style="290" customWidth="1"/>
    <col min="4365" max="4365" width="19.85546875" style="290" customWidth="1"/>
    <col min="4366" max="4608" width="9.140625" style="290"/>
    <col min="4609" max="4609" width="41.7109375" style="290" customWidth="1"/>
    <col min="4610" max="4610" width="1.42578125" style="290" customWidth="1"/>
    <col min="4611" max="4611" width="10.140625" style="290" bestFit="1" customWidth="1"/>
    <col min="4612" max="4612" width="12.7109375" style="290" customWidth="1"/>
    <col min="4613" max="4613" width="14.28515625" style="290" bestFit="1" customWidth="1"/>
    <col min="4614" max="4614" width="1.42578125" style="290" customWidth="1"/>
    <col min="4615" max="4615" width="10.140625" style="290" bestFit="1" customWidth="1"/>
    <col min="4616" max="4616" width="14.5703125" style="290" customWidth="1"/>
    <col min="4617" max="4617" width="13" style="290" customWidth="1"/>
    <col min="4618" max="4618" width="1.42578125" style="290" customWidth="1"/>
    <col min="4619" max="4619" width="19.85546875" style="290" customWidth="1"/>
    <col min="4620" max="4620" width="20.7109375" style="290" customWidth="1"/>
    <col min="4621" max="4621" width="19.85546875" style="290" customWidth="1"/>
    <col min="4622" max="4864" width="9.140625" style="290"/>
    <col min="4865" max="4865" width="41.7109375" style="290" customWidth="1"/>
    <col min="4866" max="4866" width="1.42578125" style="290" customWidth="1"/>
    <col min="4867" max="4867" width="10.140625" style="290" bestFit="1" customWidth="1"/>
    <col min="4868" max="4868" width="12.7109375" style="290" customWidth="1"/>
    <col min="4869" max="4869" width="14.28515625" style="290" bestFit="1" customWidth="1"/>
    <col min="4870" max="4870" width="1.42578125" style="290" customWidth="1"/>
    <col min="4871" max="4871" width="10.140625" style="290" bestFit="1" customWidth="1"/>
    <col min="4872" max="4872" width="14.5703125" style="290" customWidth="1"/>
    <col min="4873" max="4873" width="13" style="290" customWidth="1"/>
    <col min="4874" max="4874" width="1.42578125" style="290" customWidth="1"/>
    <col min="4875" max="4875" width="19.85546875" style="290" customWidth="1"/>
    <col min="4876" max="4876" width="20.7109375" style="290" customWidth="1"/>
    <col min="4877" max="4877" width="19.85546875" style="290" customWidth="1"/>
    <col min="4878" max="5120" width="9.140625" style="290"/>
    <col min="5121" max="5121" width="41.7109375" style="290" customWidth="1"/>
    <col min="5122" max="5122" width="1.42578125" style="290" customWidth="1"/>
    <col min="5123" max="5123" width="10.140625" style="290" bestFit="1" customWidth="1"/>
    <col min="5124" max="5124" width="12.7109375" style="290" customWidth="1"/>
    <col min="5125" max="5125" width="14.28515625" style="290" bestFit="1" customWidth="1"/>
    <col min="5126" max="5126" width="1.42578125" style="290" customWidth="1"/>
    <col min="5127" max="5127" width="10.140625" style="290" bestFit="1" customWidth="1"/>
    <col min="5128" max="5128" width="14.5703125" style="290" customWidth="1"/>
    <col min="5129" max="5129" width="13" style="290" customWidth="1"/>
    <col min="5130" max="5130" width="1.42578125" style="290" customWidth="1"/>
    <col min="5131" max="5131" width="19.85546875" style="290" customWidth="1"/>
    <col min="5132" max="5132" width="20.7109375" style="290" customWidth="1"/>
    <col min="5133" max="5133" width="19.85546875" style="290" customWidth="1"/>
    <col min="5134" max="5376" width="9.140625" style="290"/>
    <col min="5377" max="5377" width="41.7109375" style="290" customWidth="1"/>
    <col min="5378" max="5378" width="1.42578125" style="290" customWidth="1"/>
    <col min="5379" max="5379" width="10.140625" style="290" bestFit="1" customWidth="1"/>
    <col min="5380" max="5380" width="12.7109375" style="290" customWidth="1"/>
    <col min="5381" max="5381" width="14.28515625" style="290" bestFit="1" customWidth="1"/>
    <col min="5382" max="5382" width="1.42578125" style="290" customWidth="1"/>
    <col min="5383" max="5383" width="10.140625" style="290" bestFit="1" customWidth="1"/>
    <col min="5384" max="5384" width="14.5703125" style="290" customWidth="1"/>
    <col min="5385" max="5385" width="13" style="290" customWidth="1"/>
    <col min="5386" max="5386" width="1.42578125" style="290" customWidth="1"/>
    <col min="5387" max="5387" width="19.85546875" style="290" customWidth="1"/>
    <col min="5388" max="5388" width="20.7109375" style="290" customWidth="1"/>
    <col min="5389" max="5389" width="19.85546875" style="290" customWidth="1"/>
    <col min="5390" max="5632" width="9.140625" style="290"/>
    <col min="5633" max="5633" width="41.7109375" style="290" customWidth="1"/>
    <col min="5634" max="5634" width="1.42578125" style="290" customWidth="1"/>
    <col min="5635" max="5635" width="10.140625" style="290" bestFit="1" customWidth="1"/>
    <col min="5636" max="5636" width="12.7109375" style="290" customWidth="1"/>
    <col min="5637" max="5637" width="14.28515625" style="290" bestFit="1" customWidth="1"/>
    <col min="5638" max="5638" width="1.42578125" style="290" customWidth="1"/>
    <col min="5639" max="5639" width="10.140625" style="290" bestFit="1" customWidth="1"/>
    <col min="5640" max="5640" width="14.5703125" style="290" customWidth="1"/>
    <col min="5641" max="5641" width="13" style="290" customWidth="1"/>
    <col min="5642" max="5642" width="1.42578125" style="290" customWidth="1"/>
    <col min="5643" max="5643" width="19.85546875" style="290" customWidth="1"/>
    <col min="5644" max="5644" width="20.7109375" style="290" customWidth="1"/>
    <col min="5645" max="5645" width="19.85546875" style="290" customWidth="1"/>
    <col min="5646" max="5888" width="9.140625" style="290"/>
    <col min="5889" max="5889" width="41.7109375" style="290" customWidth="1"/>
    <col min="5890" max="5890" width="1.42578125" style="290" customWidth="1"/>
    <col min="5891" max="5891" width="10.140625" style="290" bestFit="1" customWidth="1"/>
    <col min="5892" max="5892" width="12.7109375" style="290" customWidth="1"/>
    <col min="5893" max="5893" width="14.28515625" style="290" bestFit="1" customWidth="1"/>
    <col min="5894" max="5894" width="1.42578125" style="290" customWidth="1"/>
    <col min="5895" max="5895" width="10.140625" style="290" bestFit="1" customWidth="1"/>
    <col min="5896" max="5896" width="14.5703125" style="290" customWidth="1"/>
    <col min="5897" max="5897" width="13" style="290" customWidth="1"/>
    <col min="5898" max="5898" width="1.42578125" style="290" customWidth="1"/>
    <col min="5899" max="5899" width="19.85546875" style="290" customWidth="1"/>
    <col min="5900" max="5900" width="20.7109375" style="290" customWidth="1"/>
    <col min="5901" max="5901" width="19.85546875" style="290" customWidth="1"/>
    <col min="5902" max="6144" width="9.140625" style="290"/>
    <col min="6145" max="6145" width="41.7109375" style="290" customWidth="1"/>
    <col min="6146" max="6146" width="1.42578125" style="290" customWidth="1"/>
    <col min="6147" max="6147" width="10.140625" style="290" bestFit="1" customWidth="1"/>
    <col min="6148" max="6148" width="12.7109375" style="290" customWidth="1"/>
    <col min="6149" max="6149" width="14.28515625" style="290" bestFit="1" customWidth="1"/>
    <col min="6150" max="6150" width="1.42578125" style="290" customWidth="1"/>
    <col min="6151" max="6151" width="10.140625" style="290" bestFit="1" customWidth="1"/>
    <col min="6152" max="6152" width="14.5703125" style="290" customWidth="1"/>
    <col min="6153" max="6153" width="13" style="290" customWidth="1"/>
    <col min="6154" max="6154" width="1.42578125" style="290" customWidth="1"/>
    <col min="6155" max="6155" width="19.85546875" style="290" customWidth="1"/>
    <col min="6156" max="6156" width="20.7109375" style="290" customWidth="1"/>
    <col min="6157" max="6157" width="19.85546875" style="290" customWidth="1"/>
    <col min="6158" max="6400" width="9.140625" style="290"/>
    <col min="6401" max="6401" width="41.7109375" style="290" customWidth="1"/>
    <col min="6402" max="6402" width="1.42578125" style="290" customWidth="1"/>
    <col min="6403" max="6403" width="10.140625" style="290" bestFit="1" customWidth="1"/>
    <col min="6404" max="6404" width="12.7109375" style="290" customWidth="1"/>
    <col min="6405" max="6405" width="14.28515625" style="290" bestFit="1" customWidth="1"/>
    <col min="6406" max="6406" width="1.42578125" style="290" customWidth="1"/>
    <col min="6407" max="6407" width="10.140625" style="290" bestFit="1" customWidth="1"/>
    <col min="6408" max="6408" width="14.5703125" style="290" customWidth="1"/>
    <col min="6409" max="6409" width="13" style="290" customWidth="1"/>
    <col min="6410" max="6410" width="1.42578125" style="290" customWidth="1"/>
    <col min="6411" max="6411" width="19.85546875" style="290" customWidth="1"/>
    <col min="6412" max="6412" width="20.7109375" style="290" customWidth="1"/>
    <col min="6413" max="6413" width="19.85546875" style="290" customWidth="1"/>
    <col min="6414" max="6656" width="9.140625" style="290"/>
    <col min="6657" max="6657" width="41.7109375" style="290" customWidth="1"/>
    <col min="6658" max="6658" width="1.42578125" style="290" customWidth="1"/>
    <col min="6659" max="6659" width="10.140625" style="290" bestFit="1" customWidth="1"/>
    <col min="6660" max="6660" width="12.7109375" style="290" customWidth="1"/>
    <col min="6661" max="6661" width="14.28515625" style="290" bestFit="1" customWidth="1"/>
    <col min="6662" max="6662" width="1.42578125" style="290" customWidth="1"/>
    <col min="6663" max="6663" width="10.140625" style="290" bestFit="1" customWidth="1"/>
    <col min="6664" max="6664" width="14.5703125" style="290" customWidth="1"/>
    <col min="6665" max="6665" width="13" style="290" customWidth="1"/>
    <col min="6666" max="6666" width="1.42578125" style="290" customWidth="1"/>
    <col min="6667" max="6667" width="19.85546875" style="290" customWidth="1"/>
    <col min="6668" max="6668" width="20.7109375" style="290" customWidth="1"/>
    <col min="6669" max="6669" width="19.85546875" style="290" customWidth="1"/>
    <col min="6670" max="6912" width="9.140625" style="290"/>
    <col min="6913" max="6913" width="41.7109375" style="290" customWidth="1"/>
    <col min="6914" max="6914" width="1.42578125" style="290" customWidth="1"/>
    <col min="6915" max="6915" width="10.140625" style="290" bestFit="1" customWidth="1"/>
    <col min="6916" max="6916" width="12.7109375" style="290" customWidth="1"/>
    <col min="6917" max="6917" width="14.28515625" style="290" bestFit="1" customWidth="1"/>
    <col min="6918" max="6918" width="1.42578125" style="290" customWidth="1"/>
    <col min="6919" max="6919" width="10.140625" style="290" bestFit="1" customWidth="1"/>
    <col min="6920" max="6920" width="14.5703125" style="290" customWidth="1"/>
    <col min="6921" max="6921" width="13" style="290" customWidth="1"/>
    <col min="6922" max="6922" width="1.42578125" style="290" customWidth="1"/>
    <col min="6923" max="6923" width="19.85546875" style="290" customWidth="1"/>
    <col min="6924" max="6924" width="20.7109375" style="290" customWidth="1"/>
    <col min="6925" max="6925" width="19.85546875" style="290" customWidth="1"/>
    <col min="6926" max="7168" width="9.140625" style="290"/>
    <col min="7169" max="7169" width="41.7109375" style="290" customWidth="1"/>
    <col min="7170" max="7170" width="1.42578125" style="290" customWidth="1"/>
    <col min="7171" max="7171" width="10.140625" style="290" bestFit="1" customWidth="1"/>
    <col min="7172" max="7172" width="12.7109375" style="290" customWidth="1"/>
    <col min="7173" max="7173" width="14.28515625" style="290" bestFit="1" customWidth="1"/>
    <col min="7174" max="7174" width="1.42578125" style="290" customWidth="1"/>
    <col min="7175" max="7175" width="10.140625" style="290" bestFit="1" customWidth="1"/>
    <col min="7176" max="7176" width="14.5703125" style="290" customWidth="1"/>
    <col min="7177" max="7177" width="13" style="290" customWidth="1"/>
    <col min="7178" max="7178" width="1.42578125" style="290" customWidth="1"/>
    <col min="7179" max="7179" width="19.85546875" style="290" customWidth="1"/>
    <col min="7180" max="7180" width="20.7109375" style="290" customWidth="1"/>
    <col min="7181" max="7181" width="19.85546875" style="290" customWidth="1"/>
    <col min="7182" max="7424" width="9.140625" style="290"/>
    <col min="7425" max="7425" width="41.7109375" style="290" customWidth="1"/>
    <col min="7426" max="7426" width="1.42578125" style="290" customWidth="1"/>
    <col min="7427" max="7427" width="10.140625" style="290" bestFit="1" customWidth="1"/>
    <col min="7428" max="7428" width="12.7109375" style="290" customWidth="1"/>
    <col min="7429" max="7429" width="14.28515625" style="290" bestFit="1" customWidth="1"/>
    <col min="7430" max="7430" width="1.42578125" style="290" customWidth="1"/>
    <col min="7431" max="7431" width="10.140625" style="290" bestFit="1" customWidth="1"/>
    <col min="7432" max="7432" width="14.5703125" style="290" customWidth="1"/>
    <col min="7433" max="7433" width="13" style="290" customWidth="1"/>
    <col min="7434" max="7434" width="1.42578125" style="290" customWidth="1"/>
    <col min="7435" max="7435" width="19.85546875" style="290" customWidth="1"/>
    <col min="7436" max="7436" width="20.7109375" style="290" customWidth="1"/>
    <col min="7437" max="7437" width="19.85546875" style="290" customWidth="1"/>
    <col min="7438" max="7680" width="9.140625" style="290"/>
    <col min="7681" max="7681" width="41.7109375" style="290" customWidth="1"/>
    <col min="7682" max="7682" width="1.42578125" style="290" customWidth="1"/>
    <col min="7683" max="7683" width="10.140625" style="290" bestFit="1" customWidth="1"/>
    <col min="7684" max="7684" width="12.7109375" style="290" customWidth="1"/>
    <col min="7685" max="7685" width="14.28515625" style="290" bestFit="1" customWidth="1"/>
    <col min="7686" max="7686" width="1.42578125" style="290" customWidth="1"/>
    <col min="7687" max="7687" width="10.140625" style="290" bestFit="1" customWidth="1"/>
    <col min="7688" max="7688" width="14.5703125" style="290" customWidth="1"/>
    <col min="7689" max="7689" width="13" style="290" customWidth="1"/>
    <col min="7690" max="7690" width="1.42578125" style="290" customWidth="1"/>
    <col min="7691" max="7691" width="19.85546875" style="290" customWidth="1"/>
    <col min="7692" max="7692" width="20.7109375" style="290" customWidth="1"/>
    <col min="7693" max="7693" width="19.85546875" style="290" customWidth="1"/>
    <col min="7694" max="7936" width="9.140625" style="290"/>
    <col min="7937" max="7937" width="41.7109375" style="290" customWidth="1"/>
    <col min="7938" max="7938" width="1.42578125" style="290" customWidth="1"/>
    <col min="7939" max="7939" width="10.140625" style="290" bestFit="1" customWidth="1"/>
    <col min="7940" max="7940" width="12.7109375" style="290" customWidth="1"/>
    <col min="7941" max="7941" width="14.28515625" style="290" bestFit="1" customWidth="1"/>
    <col min="7942" max="7942" width="1.42578125" style="290" customWidth="1"/>
    <col min="7943" max="7943" width="10.140625" style="290" bestFit="1" customWidth="1"/>
    <col min="7944" max="7944" width="14.5703125" style="290" customWidth="1"/>
    <col min="7945" max="7945" width="13" style="290" customWidth="1"/>
    <col min="7946" max="7946" width="1.42578125" style="290" customWidth="1"/>
    <col min="7947" max="7947" width="19.85546875" style="290" customWidth="1"/>
    <col min="7948" max="7948" width="20.7109375" style="290" customWidth="1"/>
    <col min="7949" max="7949" width="19.85546875" style="290" customWidth="1"/>
    <col min="7950" max="8192" width="9.140625" style="290"/>
    <col min="8193" max="8193" width="41.7109375" style="290" customWidth="1"/>
    <col min="8194" max="8194" width="1.42578125" style="290" customWidth="1"/>
    <col min="8195" max="8195" width="10.140625" style="290" bestFit="1" customWidth="1"/>
    <col min="8196" max="8196" width="12.7109375" style="290" customWidth="1"/>
    <col min="8197" max="8197" width="14.28515625" style="290" bestFit="1" customWidth="1"/>
    <col min="8198" max="8198" width="1.42578125" style="290" customWidth="1"/>
    <col min="8199" max="8199" width="10.140625" style="290" bestFit="1" customWidth="1"/>
    <col min="8200" max="8200" width="14.5703125" style="290" customWidth="1"/>
    <col min="8201" max="8201" width="13" style="290" customWidth="1"/>
    <col min="8202" max="8202" width="1.42578125" style="290" customWidth="1"/>
    <col min="8203" max="8203" width="19.85546875" style="290" customWidth="1"/>
    <col min="8204" max="8204" width="20.7109375" style="290" customWidth="1"/>
    <col min="8205" max="8205" width="19.85546875" style="290" customWidth="1"/>
    <col min="8206" max="8448" width="9.140625" style="290"/>
    <col min="8449" max="8449" width="41.7109375" style="290" customWidth="1"/>
    <col min="8450" max="8450" width="1.42578125" style="290" customWidth="1"/>
    <col min="8451" max="8451" width="10.140625" style="290" bestFit="1" customWidth="1"/>
    <col min="8452" max="8452" width="12.7109375" style="290" customWidth="1"/>
    <col min="8453" max="8453" width="14.28515625" style="290" bestFit="1" customWidth="1"/>
    <col min="8454" max="8454" width="1.42578125" style="290" customWidth="1"/>
    <col min="8455" max="8455" width="10.140625" style="290" bestFit="1" customWidth="1"/>
    <col min="8456" max="8456" width="14.5703125" style="290" customWidth="1"/>
    <col min="8457" max="8457" width="13" style="290" customWidth="1"/>
    <col min="8458" max="8458" width="1.42578125" style="290" customWidth="1"/>
    <col min="8459" max="8459" width="19.85546875" style="290" customWidth="1"/>
    <col min="8460" max="8460" width="20.7109375" style="290" customWidth="1"/>
    <col min="8461" max="8461" width="19.85546875" style="290" customWidth="1"/>
    <col min="8462" max="8704" width="9.140625" style="290"/>
    <col min="8705" max="8705" width="41.7109375" style="290" customWidth="1"/>
    <col min="8706" max="8706" width="1.42578125" style="290" customWidth="1"/>
    <col min="8707" max="8707" width="10.140625" style="290" bestFit="1" customWidth="1"/>
    <col min="8708" max="8708" width="12.7109375" style="290" customWidth="1"/>
    <col min="8709" max="8709" width="14.28515625" style="290" bestFit="1" customWidth="1"/>
    <col min="8710" max="8710" width="1.42578125" style="290" customWidth="1"/>
    <col min="8711" max="8711" width="10.140625" style="290" bestFit="1" customWidth="1"/>
    <col min="8712" max="8712" width="14.5703125" style="290" customWidth="1"/>
    <col min="8713" max="8713" width="13" style="290" customWidth="1"/>
    <col min="8714" max="8714" width="1.42578125" style="290" customWidth="1"/>
    <col min="8715" max="8715" width="19.85546875" style="290" customWidth="1"/>
    <col min="8716" max="8716" width="20.7109375" style="290" customWidth="1"/>
    <col min="8717" max="8717" width="19.85546875" style="290" customWidth="1"/>
    <col min="8718" max="8960" width="9.140625" style="290"/>
    <col min="8961" max="8961" width="41.7109375" style="290" customWidth="1"/>
    <col min="8962" max="8962" width="1.42578125" style="290" customWidth="1"/>
    <col min="8963" max="8963" width="10.140625" style="290" bestFit="1" customWidth="1"/>
    <col min="8964" max="8964" width="12.7109375" style="290" customWidth="1"/>
    <col min="8965" max="8965" width="14.28515625" style="290" bestFit="1" customWidth="1"/>
    <col min="8966" max="8966" width="1.42578125" style="290" customWidth="1"/>
    <col min="8967" max="8967" width="10.140625" style="290" bestFit="1" customWidth="1"/>
    <col min="8968" max="8968" width="14.5703125" style="290" customWidth="1"/>
    <col min="8969" max="8969" width="13" style="290" customWidth="1"/>
    <col min="8970" max="8970" width="1.42578125" style="290" customWidth="1"/>
    <col min="8971" max="8971" width="19.85546875" style="290" customWidth="1"/>
    <col min="8972" max="8972" width="20.7109375" style="290" customWidth="1"/>
    <col min="8973" max="8973" width="19.85546875" style="290" customWidth="1"/>
    <col min="8974" max="9216" width="9.140625" style="290"/>
    <col min="9217" max="9217" width="41.7109375" style="290" customWidth="1"/>
    <col min="9218" max="9218" width="1.42578125" style="290" customWidth="1"/>
    <col min="9219" max="9219" width="10.140625" style="290" bestFit="1" customWidth="1"/>
    <col min="9220" max="9220" width="12.7109375" style="290" customWidth="1"/>
    <col min="9221" max="9221" width="14.28515625" style="290" bestFit="1" customWidth="1"/>
    <col min="9222" max="9222" width="1.42578125" style="290" customWidth="1"/>
    <col min="9223" max="9223" width="10.140625" style="290" bestFit="1" customWidth="1"/>
    <col min="9224" max="9224" width="14.5703125" style="290" customWidth="1"/>
    <col min="9225" max="9225" width="13" style="290" customWidth="1"/>
    <col min="9226" max="9226" width="1.42578125" style="290" customWidth="1"/>
    <col min="9227" max="9227" width="19.85546875" style="290" customWidth="1"/>
    <col min="9228" max="9228" width="20.7109375" style="290" customWidth="1"/>
    <col min="9229" max="9229" width="19.85546875" style="290" customWidth="1"/>
    <col min="9230" max="9472" width="9.140625" style="290"/>
    <col min="9473" max="9473" width="41.7109375" style="290" customWidth="1"/>
    <col min="9474" max="9474" width="1.42578125" style="290" customWidth="1"/>
    <col min="9475" max="9475" width="10.140625" style="290" bestFit="1" customWidth="1"/>
    <col min="9476" max="9476" width="12.7109375" style="290" customWidth="1"/>
    <col min="9477" max="9477" width="14.28515625" style="290" bestFit="1" customWidth="1"/>
    <col min="9478" max="9478" width="1.42578125" style="290" customWidth="1"/>
    <col min="9479" max="9479" width="10.140625" style="290" bestFit="1" customWidth="1"/>
    <col min="9480" max="9480" width="14.5703125" style="290" customWidth="1"/>
    <col min="9481" max="9481" width="13" style="290" customWidth="1"/>
    <col min="9482" max="9482" width="1.42578125" style="290" customWidth="1"/>
    <col min="9483" max="9483" width="19.85546875" style="290" customWidth="1"/>
    <col min="9484" max="9484" width="20.7109375" style="290" customWidth="1"/>
    <col min="9485" max="9485" width="19.85546875" style="290" customWidth="1"/>
    <col min="9486" max="9728" width="9.140625" style="290"/>
    <col min="9729" max="9729" width="41.7109375" style="290" customWidth="1"/>
    <col min="9730" max="9730" width="1.42578125" style="290" customWidth="1"/>
    <col min="9731" max="9731" width="10.140625" style="290" bestFit="1" customWidth="1"/>
    <col min="9732" max="9732" width="12.7109375" style="290" customWidth="1"/>
    <col min="9733" max="9733" width="14.28515625" style="290" bestFit="1" customWidth="1"/>
    <col min="9734" max="9734" width="1.42578125" style="290" customWidth="1"/>
    <col min="9735" max="9735" width="10.140625" style="290" bestFit="1" customWidth="1"/>
    <col min="9736" max="9736" width="14.5703125" style="290" customWidth="1"/>
    <col min="9737" max="9737" width="13" style="290" customWidth="1"/>
    <col min="9738" max="9738" width="1.42578125" style="290" customWidth="1"/>
    <col min="9739" max="9739" width="19.85546875" style="290" customWidth="1"/>
    <col min="9740" max="9740" width="20.7109375" style="290" customWidth="1"/>
    <col min="9741" max="9741" width="19.85546875" style="290" customWidth="1"/>
    <col min="9742" max="9984" width="9.140625" style="290"/>
    <col min="9985" max="9985" width="41.7109375" style="290" customWidth="1"/>
    <col min="9986" max="9986" width="1.42578125" style="290" customWidth="1"/>
    <col min="9987" max="9987" width="10.140625" style="290" bestFit="1" customWidth="1"/>
    <col min="9988" max="9988" width="12.7109375" style="290" customWidth="1"/>
    <col min="9989" max="9989" width="14.28515625" style="290" bestFit="1" customWidth="1"/>
    <col min="9990" max="9990" width="1.42578125" style="290" customWidth="1"/>
    <col min="9991" max="9991" width="10.140625" style="290" bestFit="1" customWidth="1"/>
    <col min="9992" max="9992" width="14.5703125" style="290" customWidth="1"/>
    <col min="9993" max="9993" width="13" style="290" customWidth="1"/>
    <col min="9994" max="9994" width="1.42578125" style="290" customWidth="1"/>
    <col min="9995" max="9995" width="19.85546875" style="290" customWidth="1"/>
    <col min="9996" max="9996" width="20.7109375" style="290" customWidth="1"/>
    <col min="9997" max="9997" width="19.85546875" style="290" customWidth="1"/>
    <col min="9998" max="10240" width="9.140625" style="290"/>
    <col min="10241" max="10241" width="41.7109375" style="290" customWidth="1"/>
    <col min="10242" max="10242" width="1.42578125" style="290" customWidth="1"/>
    <col min="10243" max="10243" width="10.140625" style="290" bestFit="1" customWidth="1"/>
    <col min="10244" max="10244" width="12.7109375" style="290" customWidth="1"/>
    <col min="10245" max="10245" width="14.28515625" style="290" bestFit="1" customWidth="1"/>
    <col min="10246" max="10246" width="1.42578125" style="290" customWidth="1"/>
    <col min="10247" max="10247" width="10.140625" style="290" bestFit="1" customWidth="1"/>
    <col min="10248" max="10248" width="14.5703125" style="290" customWidth="1"/>
    <col min="10249" max="10249" width="13" style="290" customWidth="1"/>
    <col min="10250" max="10250" width="1.42578125" style="290" customWidth="1"/>
    <col min="10251" max="10251" width="19.85546875" style="290" customWidth="1"/>
    <col min="10252" max="10252" width="20.7109375" style="290" customWidth="1"/>
    <col min="10253" max="10253" width="19.85546875" style="290" customWidth="1"/>
    <col min="10254" max="10496" width="9.140625" style="290"/>
    <col min="10497" max="10497" width="41.7109375" style="290" customWidth="1"/>
    <col min="10498" max="10498" width="1.42578125" style="290" customWidth="1"/>
    <col min="10499" max="10499" width="10.140625" style="290" bestFit="1" customWidth="1"/>
    <col min="10500" max="10500" width="12.7109375" style="290" customWidth="1"/>
    <col min="10501" max="10501" width="14.28515625" style="290" bestFit="1" customWidth="1"/>
    <col min="10502" max="10502" width="1.42578125" style="290" customWidth="1"/>
    <col min="10503" max="10503" width="10.140625" style="290" bestFit="1" customWidth="1"/>
    <col min="10504" max="10504" width="14.5703125" style="290" customWidth="1"/>
    <col min="10505" max="10505" width="13" style="290" customWidth="1"/>
    <col min="10506" max="10506" width="1.42578125" style="290" customWidth="1"/>
    <col min="10507" max="10507" width="19.85546875" style="290" customWidth="1"/>
    <col min="10508" max="10508" width="20.7109375" style="290" customWidth="1"/>
    <col min="10509" max="10509" width="19.85546875" style="290" customWidth="1"/>
    <col min="10510" max="10752" width="9.140625" style="290"/>
    <col min="10753" max="10753" width="41.7109375" style="290" customWidth="1"/>
    <col min="10754" max="10754" width="1.42578125" style="290" customWidth="1"/>
    <col min="10755" max="10755" width="10.140625" style="290" bestFit="1" customWidth="1"/>
    <col min="10756" max="10756" width="12.7109375" style="290" customWidth="1"/>
    <col min="10757" max="10757" width="14.28515625" style="290" bestFit="1" customWidth="1"/>
    <col min="10758" max="10758" width="1.42578125" style="290" customWidth="1"/>
    <col min="10759" max="10759" width="10.140625" style="290" bestFit="1" customWidth="1"/>
    <col min="10760" max="10760" width="14.5703125" style="290" customWidth="1"/>
    <col min="10761" max="10761" width="13" style="290" customWidth="1"/>
    <col min="10762" max="10762" width="1.42578125" style="290" customWidth="1"/>
    <col min="10763" max="10763" width="19.85546875" style="290" customWidth="1"/>
    <col min="10764" max="10764" width="20.7109375" style="290" customWidth="1"/>
    <col min="10765" max="10765" width="19.85546875" style="290" customWidth="1"/>
    <col min="10766" max="11008" width="9.140625" style="290"/>
    <col min="11009" max="11009" width="41.7109375" style="290" customWidth="1"/>
    <col min="11010" max="11010" width="1.42578125" style="290" customWidth="1"/>
    <col min="11011" max="11011" width="10.140625" style="290" bestFit="1" customWidth="1"/>
    <col min="11012" max="11012" width="12.7109375" style="290" customWidth="1"/>
    <col min="11013" max="11013" width="14.28515625" style="290" bestFit="1" customWidth="1"/>
    <col min="11014" max="11014" width="1.42578125" style="290" customWidth="1"/>
    <col min="11015" max="11015" width="10.140625" style="290" bestFit="1" customWidth="1"/>
    <col min="11016" max="11016" width="14.5703125" style="290" customWidth="1"/>
    <col min="11017" max="11017" width="13" style="290" customWidth="1"/>
    <col min="11018" max="11018" width="1.42578125" style="290" customWidth="1"/>
    <col min="11019" max="11019" width="19.85546875" style="290" customWidth="1"/>
    <col min="11020" max="11020" width="20.7109375" style="290" customWidth="1"/>
    <col min="11021" max="11021" width="19.85546875" style="290" customWidth="1"/>
    <col min="11022" max="11264" width="9.140625" style="290"/>
    <col min="11265" max="11265" width="41.7109375" style="290" customWidth="1"/>
    <col min="11266" max="11266" width="1.42578125" style="290" customWidth="1"/>
    <col min="11267" max="11267" width="10.140625" style="290" bestFit="1" customWidth="1"/>
    <col min="11268" max="11268" width="12.7109375" style="290" customWidth="1"/>
    <col min="11269" max="11269" width="14.28515625" style="290" bestFit="1" customWidth="1"/>
    <col min="11270" max="11270" width="1.42578125" style="290" customWidth="1"/>
    <col min="11271" max="11271" width="10.140625" style="290" bestFit="1" customWidth="1"/>
    <col min="11272" max="11272" width="14.5703125" style="290" customWidth="1"/>
    <col min="11273" max="11273" width="13" style="290" customWidth="1"/>
    <col min="11274" max="11274" width="1.42578125" style="290" customWidth="1"/>
    <col min="11275" max="11275" width="19.85546875" style="290" customWidth="1"/>
    <col min="11276" max="11276" width="20.7109375" style="290" customWidth="1"/>
    <col min="11277" max="11277" width="19.85546875" style="290" customWidth="1"/>
    <col min="11278" max="11520" width="9.140625" style="290"/>
    <col min="11521" max="11521" width="41.7109375" style="290" customWidth="1"/>
    <col min="11522" max="11522" width="1.42578125" style="290" customWidth="1"/>
    <col min="11523" max="11523" width="10.140625" style="290" bestFit="1" customWidth="1"/>
    <col min="11524" max="11524" width="12.7109375" style="290" customWidth="1"/>
    <col min="11525" max="11525" width="14.28515625" style="290" bestFit="1" customWidth="1"/>
    <col min="11526" max="11526" width="1.42578125" style="290" customWidth="1"/>
    <col min="11527" max="11527" width="10.140625" style="290" bestFit="1" customWidth="1"/>
    <col min="11528" max="11528" width="14.5703125" style="290" customWidth="1"/>
    <col min="11529" max="11529" width="13" style="290" customWidth="1"/>
    <col min="11530" max="11530" width="1.42578125" style="290" customWidth="1"/>
    <col min="11531" max="11531" width="19.85546875" style="290" customWidth="1"/>
    <col min="11532" max="11532" width="20.7109375" style="290" customWidth="1"/>
    <col min="11533" max="11533" width="19.85546875" style="290" customWidth="1"/>
    <col min="11534" max="11776" width="9.140625" style="290"/>
    <col min="11777" max="11777" width="41.7109375" style="290" customWidth="1"/>
    <col min="11778" max="11778" width="1.42578125" style="290" customWidth="1"/>
    <col min="11779" max="11779" width="10.140625" style="290" bestFit="1" customWidth="1"/>
    <col min="11780" max="11780" width="12.7109375" style="290" customWidth="1"/>
    <col min="11781" max="11781" width="14.28515625" style="290" bestFit="1" customWidth="1"/>
    <col min="11782" max="11782" width="1.42578125" style="290" customWidth="1"/>
    <col min="11783" max="11783" width="10.140625" style="290" bestFit="1" customWidth="1"/>
    <col min="11784" max="11784" width="14.5703125" style="290" customWidth="1"/>
    <col min="11785" max="11785" width="13" style="290" customWidth="1"/>
    <col min="11786" max="11786" width="1.42578125" style="290" customWidth="1"/>
    <col min="11787" max="11787" width="19.85546875" style="290" customWidth="1"/>
    <col min="11788" max="11788" width="20.7109375" style="290" customWidth="1"/>
    <col min="11789" max="11789" width="19.85546875" style="290" customWidth="1"/>
    <col min="11790" max="12032" width="9.140625" style="290"/>
    <col min="12033" max="12033" width="41.7109375" style="290" customWidth="1"/>
    <col min="12034" max="12034" width="1.42578125" style="290" customWidth="1"/>
    <col min="12035" max="12035" width="10.140625" style="290" bestFit="1" customWidth="1"/>
    <col min="12036" max="12036" width="12.7109375" style="290" customWidth="1"/>
    <col min="12037" max="12037" width="14.28515625" style="290" bestFit="1" customWidth="1"/>
    <col min="12038" max="12038" width="1.42578125" style="290" customWidth="1"/>
    <col min="12039" max="12039" width="10.140625" style="290" bestFit="1" customWidth="1"/>
    <col min="12040" max="12040" width="14.5703125" style="290" customWidth="1"/>
    <col min="12041" max="12041" width="13" style="290" customWidth="1"/>
    <col min="12042" max="12042" width="1.42578125" style="290" customWidth="1"/>
    <col min="12043" max="12043" width="19.85546875" style="290" customWidth="1"/>
    <col min="12044" max="12044" width="20.7109375" style="290" customWidth="1"/>
    <col min="12045" max="12045" width="19.85546875" style="290" customWidth="1"/>
    <col min="12046" max="12288" width="9.140625" style="290"/>
    <col min="12289" max="12289" width="41.7109375" style="290" customWidth="1"/>
    <col min="12290" max="12290" width="1.42578125" style="290" customWidth="1"/>
    <col min="12291" max="12291" width="10.140625" style="290" bestFit="1" customWidth="1"/>
    <col min="12292" max="12292" width="12.7109375" style="290" customWidth="1"/>
    <col min="12293" max="12293" width="14.28515625" style="290" bestFit="1" customWidth="1"/>
    <col min="12294" max="12294" width="1.42578125" style="290" customWidth="1"/>
    <col min="12295" max="12295" width="10.140625" style="290" bestFit="1" customWidth="1"/>
    <col min="12296" max="12296" width="14.5703125" style="290" customWidth="1"/>
    <col min="12297" max="12297" width="13" style="290" customWidth="1"/>
    <col min="12298" max="12298" width="1.42578125" style="290" customWidth="1"/>
    <col min="12299" max="12299" width="19.85546875" style="290" customWidth="1"/>
    <col min="12300" max="12300" width="20.7109375" style="290" customWidth="1"/>
    <col min="12301" max="12301" width="19.85546875" style="290" customWidth="1"/>
    <col min="12302" max="12544" width="9.140625" style="290"/>
    <col min="12545" max="12545" width="41.7109375" style="290" customWidth="1"/>
    <col min="12546" max="12546" width="1.42578125" style="290" customWidth="1"/>
    <col min="12547" max="12547" width="10.140625" style="290" bestFit="1" customWidth="1"/>
    <col min="12548" max="12548" width="12.7109375" style="290" customWidth="1"/>
    <col min="12549" max="12549" width="14.28515625" style="290" bestFit="1" customWidth="1"/>
    <col min="12550" max="12550" width="1.42578125" style="290" customWidth="1"/>
    <col min="12551" max="12551" width="10.140625" style="290" bestFit="1" customWidth="1"/>
    <col min="12552" max="12552" width="14.5703125" style="290" customWidth="1"/>
    <col min="12553" max="12553" width="13" style="290" customWidth="1"/>
    <col min="12554" max="12554" width="1.42578125" style="290" customWidth="1"/>
    <col min="12555" max="12555" width="19.85546875" style="290" customWidth="1"/>
    <col min="12556" max="12556" width="20.7109375" style="290" customWidth="1"/>
    <col min="12557" max="12557" width="19.85546875" style="290" customWidth="1"/>
    <col min="12558" max="12800" width="9.140625" style="290"/>
    <col min="12801" max="12801" width="41.7109375" style="290" customWidth="1"/>
    <col min="12802" max="12802" width="1.42578125" style="290" customWidth="1"/>
    <col min="12803" max="12803" width="10.140625" style="290" bestFit="1" customWidth="1"/>
    <col min="12804" max="12804" width="12.7109375" style="290" customWidth="1"/>
    <col min="12805" max="12805" width="14.28515625" style="290" bestFit="1" customWidth="1"/>
    <col min="12806" max="12806" width="1.42578125" style="290" customWidth="1"/>
    <col min="12807" max="12807" width="10.140625" style="290" bestFit="1" customWidth="1"/>
    <col min="12808" max="12808" width="14.5703125" style="290" customWidth="1"/>
    <col min="12809" max="12809" width="13" style="290" customWidth="1"/>
    <col min="12810" max="12810" width="1.42578125" style="290" customWidth="1"/>
    <col min="12811" max="12811" width="19.85546875" style="290" customWidth="1"/>
    <col min="12812" max="12812" width="20.7109375" style="290" customWidth="1"/>
    <col min="12813" max="12813" width="19.85546875" style="290" customWidth="1"/>
    <col min="12814" max="13056" width="9.140625" style="290"/>
    <col min="13057" max="13057" width="41.7109375" style="290" customWidth="1"/>
    <col min="13058" max="13058" width="1.42578125" style="290" customWidth="1"/>
    <col min="13059" max="13059" width="10.140625" style="290" bestFit="1" customWidth="1"/>
    <col min="13060" max="13060" width="12.7109375" style="290" customWidth="1"/>
    <col min="13061" max="13061" width="14.28515625" style="290" bestFit="1" customWidth="1"/>
    <col min="13062" max="13062" width="1.42578125" style="290" customWidth="1"/>
    <col min="13063" max="13063" width="10.140625" style="290" bestFit="1" customWidth="1"/>
    <col min="13064" max="13064" width="14.5703125" style="290" customWidth="1"/>
    <col min="13065" max="13065" width="13" style="290" customWidth="1"/>
    <col min="13066" max="13066" width="1.42578125" style="290" customWidth="1"/>
    <col min="13067" max="13067" width="19.85546875" style="290" customWidth="1"/>
    <col min="13068" max="13068" width="20.7109375" style="290" customWidth="1"/>
    <col min="13069" max="13069" width="19.85546875" style="290" customWidth="1"/>
    <col min="13070" max="13312" width="9.140625" style="290"/>
    <col min="13313" max="13313" width="41.7109375" style="290" customWidth="1"/>
    <col min="13314" max="13314" width="1.42578125" style="290" customWidth="1"/>
    <col min="13315" max="13315" width="10.140625" style="290" bestFit="1" customWidth="1"/>
    <col min="13316" max="13316" width="12.7109375" style="290" customWidth="1"/>
    <col min="13317" max="13317" width="14.28515625" style="290" bestFit="1" customWidth="1"/>
    <col min="13318" max="13318" width="1.42578125" style="290" customWidth="1"/>
    <col min="13319" max="13319" width="10.140625" style="290" bestFit="1" customWidth="1"/>
    <col min="13320" max="13320" width="14.5703125" style="290" customWidth="1"/>
    <col min="13321" max="13321" width="13" style="290" customWidth="1"/>
    <col min="13322" max="13322" width="1.42578125" style="290" customWidth="1"/>
    <col min="13323" max="13323" width="19.85546875" style="290" customWidth="1"/>
    <col min="13324" max="13324" width="20.7109375" style="290" customWidth="1"/>
    <col min="13325" max="13325" width="19.85546875" style="290" customWidth="1"/>
    <col min="13326" max="13568" width="9.140625" style="290"/>
    <col min="13569" max="13569" width="41.7109375" style="290" customWidth="1"/>
    <col min="13570" max="13570" width="1.42578125" style="290" customWidth="1"/>
    <col min="13571" max="13571" width="10.140625" style="290" bestFit="1" customWidth="1"/>
    <col min="13572" max="13572" width="12.7109375" style="290" customWidth="1"/>
    <col min="13573" max="13573" width="14.28515625" style="290" bestFit="1" customWidth="1"/>
    <col min="13574" max="13574" width="1.42578125" style="290" customWidth="1"/>
    <col min="13575" max="13575" width="10.140625" style="290" bestFit="1" customWidth="1"/>
    <col min="13576" max="13576" width="14.5703125" style="290" customWidth="1"/>
    <col min="13577" max="13577" width="13" style="290" customWidth="1"/>
    <col min="13578" max="13578" width="1.42578125" style="290" customWidth="1"/>
    <col min="13579" max="13579" width="19.85546875" style="290" customWidth="1"/>
    <col min="13580" max="13580" width="20.7109375" style="290" customWidth="1"/>
    <col min="13581" max="13581" width="19.85546875" style="290" customWidth="1"/>
    <col min="13582" max="13824" width="9.140625" style="290"/>
    <col min="13825" max="13825" width="41.7109375" style="290" customWidth="1"/>
    <col min="13826" max="13826" width="1.42578125" style="290" customWidth="1"/>
    <col min="13827" max="13827" width="10.140625" style="290" bestFit="1" customWidth="1"/>
    <col min="13828" max="13828" width="12.7109375" style="290" customWidth="1"/>
    <col min="13829" max="13829" width="14.28515625" style="290" bestFit="1" customWidth="1"/>
    <col min="13830" max="13830" width="1.42578125" style="290" customWidth="1"/>
    <col min="13831" max="13831" width="10.140625" style="290" bestFit="1" customWidth="1"/>
    <col min="13832" max="13832" width="14.5703125" style="290" customWidth="1"/>
    <col min="13833" max="13833" width="13" style="290" customWidth="1"/>
    <col min="13834" max="13834" width="1.42578125" style="290" customWidth="1"/>
    <col min="13835" max="13835" width="19.85546875" style="290" customWidth="1"/>
    <col min="13836" max="13836" width="20.7109375" style="290" customWidth="1"/>
    <col min="13837" max="13837" width="19.85546875" style="290" customWidth="1"/>
    <col min="13838" max="14080" width="9.140625" style="290"/>
    <col min="14081" max="14081" width="41.7109375" style="290" customWidth="1"/>
    <col min="14082" max="14082" width="1.42578125" style="290" customWidth="1"/>
    <col min="14083" max="14083" width="10.140625" style="290" bestFit="1" customWidth="1"/>
    <col min="14084" max="14084" width="12.7109375" style="290" customWidth="1"/>
    <col min="14085" max="14085" width="14.28515625" style="290" bestFit="1" customWidth="1"/>
    <col min="14086" max="14086" width="1.42578125" style="290" customWidth="1"/>
    <col min="14087" max="14087" width="10.140625" style="290" bestFit="1" customWidth="1"/>
    <col min="14088" max="14088" width="14.5703125" style="290" customWidth="1"/>
    <col min="14089" max="14089" width="13" style="290" customWidth="1"/>
    <col min="14090" max="14090" width="1.42578125" style="290" customWidth="1"/>
    <col min="14091" max="14091" width="19.85546875" style="290" customWidth="1"/>
    <col min="14092" max="14092" width="20.7109375" style="290" customWidth="1"/>
    <col min="14093" max="14093" width="19.85546875" style="290" customWidth="1"/>
    <col min="14094" max="14336" width="9.140625" style="290"/>
    <col min="14337" max="14337" width="41.7109375" style="290" customWidth="1"/>
    <col min="14338" max="14338" width="1.42578125" style="290" customWidth="1"/>
    <col min="14339" max="14339" width="10.140625" style="290" bestFit="1" customWidth="1"/>
    <col min="14340" max="14340" width="12.7109375" style="290" customWidth="1"/>
    <col min="14341" max="14341" width="14.28515625" style="290" bestFit="1" customWidth="1"/>
    <col min="14342" max="14342" width="1.42578125" style="290" customWidth="1"/>
    <col min="14343" max="14343" width="10.140625" style="290" bestFit="1" customWidth="1"/>
    <col min="14344" max="14344" width="14.5703125" style="290" customWidth="1"/>
    <col min="14345" max="14345" width="13" style="290" customWidth="1"/>
    <col min="14346" max="14346" width="1.42578125" style="290" customWidth="1"/>
    <col min="14347" max="14347" width="19.85546875" style="290" customWidth="1"/>
    <col min="14348" max="14348" width="20.7109375" style="290" customWidth="1"/>
    <col min="14349" max="14349" width="19.85546875" style="290" customWidth="1"/>
    <col min="14350" max="14592" width="9.140625" style="290"/>
    <col min="14593" max="14593" width="41.7109375" style="290" customWidth="1"/>
    <col min="14594" max="14594" width="1.42578125" style="290" customWidth="1"/>
    <col min="14595" max="14595" width="10.140625" style="290" bestFit="1" customWidth="1"/>
    <col min="14596" max="14596" width="12.7109375" style="290" customWidth="1"/>
    <col min="14597" max="14597" width="14.28515625" style="290" bestFit="1" customWidth="1"/>
    <col min="14598" max="14598" width="1.42578125" style="290" customWidth="1"/>
    <col min="14599" max="14599" width="10.140625" style="290" bestFit="1" customWidth="1"/>
    <col min="14600" max="14600" width="14.5703125" style="290" customWidth="1"/>
    <col min="14601" max="14601" width="13" style="290" customWidth="1"/>
    <col min="14602" max="14602" width="1.42578125" style="290" customWidth="1"/>
    <col min="14603" max="14603" width="19.85546875" style="290" customWidth="1"/>
    <col min="14604" max="14604" width="20.7109375" style="290" customWidth="1"/>
    <col min="14605" max="14605" width="19.85546875" style="290" customWidth="1"/>
    <col min="14606" max="14848" width="9.140625" style="290"/>
    <col min="14849" max="14849" width="41.7109375" style="290" customWidth="1"/>
    <col min="14850" max="14850" width="1.42578125" style="290" customWidth="1"/>
    <col min="14851" max="14851" width="10.140625" style="290" bestFit="1" customWidth="1"/>
    <col min="14852" max="14852" width="12.7109375" style="290" customWidth="1"/>
    <col min="14853" max="14853" width="14.28515625" style="290" bestFit="1" customWidth="1"/>
    <col min="14854" max="14854" width="1.42578125" style="290" customWidth="1"/>
    <col min="14855" max="14855" width="10.140625" style="290" bestFit="1" customWidth="1"/>
    <col min="14856" max="14856" width="14.5703125" style="290" customWidth="1"/>
    <col min="14857" max="14857" width="13" style="290" customWidth="1"/>
    <col min="14858" max="14858" width="1.42578125" style="290" customWidth="1"/>
    <col min="14859" max="14859" width="19.85546875" style="290" customWidth="1"/>
    <col min="14860" max="14860" width="20.7109375" style="290" customWidth="1"/>
    <col min="14861" max="14861" width="19.85546875" style="290" customWidth="1"/>
    <col min="14862" max="15104" width="9.140625" style="290"/>
    <col min="15105" max="15105" width="41.7109375" style="290" customWidth="1"/>
    <col min="15106" max="15106" width="1.42578125" style="290" customWidth="1"/>
    <col min="15107" max="15107" width="10.140625" style="290" bestFit="1" customWidth="1"/>
    <col min="15108" max="15108" width="12.7109375" style="290" customWidth="1"/>
    <col min="15109" max="15109" width="14.28515625" style="290" bestFit="1" customWidth="1"/>
    <col min="15110" max="15110" width="1.42578125" style="290" customWidth="1"/>
    <col min="15111" max="15111" width="10.140625" style="290" bestFit="1" customWidth="1"/>
    <col min="15112" max="15112" width="14.5703125" style="290" customWidth="1"/>
    <col min="15113" max="15113" width="13" style="290" customWidth="1"/>
    <col min="15114" max="15114" width="1.42578125" style="290" customWidth="1"/>
    <col min="15115" max="15115" width="19.85546875" style="290" customWidth="1"/>
    <col min="15116" max="15116" width="20.7109375" style="290" customWidth="1"/>
    <col min="15117" max="15117" width="19.85546875" style="290" customWidth="1"/>
    <col min="15118" max="15360" width="9.140625" style="290"/>
    <col min="15361" max="15361" width="41.7109375" style="290" customWidth="1"/>
    <col min="15362" max="15362" width="1.42578125" style="290" customWidth="1"/>
    <col min="15363" max="15363" width="10.140625" style="290" bestFit="1" customWidth="1"/>
    <col min="15364" max="15364" width="12.7109375" style="290" customWidth="1"/>
    <col min="15365" max="15365" width="14.28515625" style="290" bestFit="1" customWidth="1"/>
    <col min="15366" max="15366" width="1.42578125" style="290" customWidth="1"/>
    <col min="15367" max="15367" width="10.140625" style="290" bestFit="1" customWidth="1"/>
    <col min="15368" max="15368" width="14.5703125" style="290" customWidth="1"/>
    <col min="15369" max="15369" width="13" style="290" customWidth="1"/>
    <col min="15370" max="15370" width="1.42578125" style="290" customWidth="1"/>
    <col min="15371" max="15371" width="19.85546875" style="290" customWidth="1"/>
    <col min="15372" max="15372" width="20.7109375" style="290" customWidth="1"/>
    <col min="15373" max="15373" width="19.85546875" style="290" customWidth="1"/>
    <col min="15374" max="15616" width="9.140625" style="290"/>
    <col min="15617" max="15617" width="41.7109375" style="290" customWidth="1"/>
    <col min="15618" max="15618" width="1.42578125" style="290" customWidth="1"/>
    <col min="15619" max="15619" width="10.140625" style="290" bestFit="1" customWidth="1"/>
    <col min="15620" max="15620" width="12.7109375" style="290" customWidth="1"/>
    <col min="15621" max="15621" width="14.28515625" style="290" bestFit="1" customWidth="1"/>
    <col min="15622" max="15622" width="1.42578125" style="290" customWidth="1"/>
    <col min="15623" max="15623" width="10.140625" style="290" bestFit="1" customWidth="1"/>
    <col min="15624" max="15624" width="14.5703125" style="290" customWidth="1"/>
    <col min="15625" max="15625" width="13" style="290" customWidth="1"/>
    <col min="15626" max="15626" width="1.42578125" style="290" customWidth="1"/>
    <col min="15627" max="15627" width="19.85546875" style="290" customWidth="1"/>
    <col min="15628" max="15628" width="20.7109375" style="290" customWidth="1"/>
    <col min="15629" max="15629" width="19.85546875" style="290" customWidth="1"/>
    <col min="15630" max="15872" width="9.140625" style="290"/>
    <col min="15873" max="15873" width="41.7109375" style="290" customWidth="1"/>
    <col min="15874" max="15874" width="1.42578125" style="290" customWidth="1"/>
    <col min="15875" max="15875" width="10.140625" style="290" bestFit="1" customWidth="1"/>
    <col min="15876" max="15876" width="12.7109375" style="290" customWidth="1"/>
    <col min="15877" max="15877" width="14.28515625" style="290" bestFit="1" customWidth="1"/>
    <col min="15878" max="15878" width="1.42578125" style="290" customWidth="1"/>
    <col min="15879" max="15879" width="10.140625" style="290" bestFit="1" customWidth="1"/>
    <col min="15880" max="15880" width="14.5703125" style="290" customWidth="1"/>
    <col min="15881" max="15881" width="13" style="290" customWidth="1"/>
    <col min="15882" max="15882" width="1.42578125" style="290" customWidth="1"/>
    <col min="15883" max="15883" width="19.85546875" style="290" customWidth="1"/>
    <col min="15884" max="15884" width="20.7109375" style="290" customWidth="1"/>
    <col min="15885" max="15885" width="19.85546875" style="290" customWidth="1"/>
    <col min="15886" max="16128" width="9.140625" style="290"/>
    <col min="16129" max="16129" width="41.7109375" style="290" customWidth="1"/>
    <col min="16130" max="16130" width="1.42578125" style="290" customWidth="1"/>
    <col min="16131" max="16131" width="10.140625" style="290" bestFit="1" customWidth="1"/>
    <col min="16132" max="16132" width="12.7109375" style="290" customWidth="1"/>
    <col min="16133" max="16133" width="14.28515625" style="290" bestFit="1" customWidth="1"/>
    <col min="16134" max="16134" width="1.42578125" style="290" customWidth="1"/>
    <col min="16135" max="16135" width="10.140625" style="290" bestFit="1" customWidth="1"/>
    <col min="16136" max="16136" width="14.5703125" style="290" customWidth="1"/>
    <col min="16137" max="16137" width="13" style="290" customWidth="1"/>
    <col min="16138" max="16138" width="1.42578125" style="290" customWidth="1"/>
    <col min="16139" max="16139" width="19.85546875" style="290" customWidth="1"/>
    <col min="16140" max="16140" width="20.7109375" style="290" customWidth="1"/>
    <col min="16141" max="16141" width="19.85546875" style="290" customWidth="1"/>
    <col min="16142" max="16384" width="9.140625" style="290"/>
  </cols>
  <sheetData>
    <row r="1" spans="1:31" ht="18" x14ac:dyDescent="0.3">
      <c r="A1" s="541" t="s">
        <v>188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31" s="23" customFormat="1" ht="18" x14ac:dyDescent="0.3">
      <c r="A2" s="540" t="s">
        <v>232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22"/>
      <c r="N2" s="22"/>
      <c r="O2" s="22"/>
      <c r="P2" s="22"/>
      <c r="Q2" s="22"/>
      <c r="R2" s="22"/>
      <c r="S2" s="22"/>
    </row>
    <row r="3" spans="1:31" ht="18" x14ac:dyDescent="0.35">
      <c r="A3" s="557" t="s">
        <v>9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</row>
    <row r="5" spans="1:31" s="304" customFormat="1" ht="18" x14ac:dyDescent="0.35">
      <c r="A5" s="295"/>
      <c r="B5" s="296"/>
      <c r="C5" s="297" t="s">
        <v>180</v>
      </c>
      <c r="D5" s="298"/>
      <c r="E5" s="299"/>
      <c r="F5" s="300"/>
      <c r="G5" s="297" t="s">
        <v>189</v>
      </c>
      <c r="H5" s="298"/>
      <c r="I5" s="299"/>
      <c r="J5" s="296"/>
      <c r="K5" s="301"/>
      <c r="L5" s="302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</row>
    <row r="6" spans="1:31" s="304" customFormat="1" ht="30" x14ac:dyDescent="0.3">
      <c r="A6" s="555" t="s">
        <v>190</v>
      </c>
      <c r="B6" s="296"/>
      <c r="C6" s="594" t="s">
        <v>14</v>
      </c>
      <c r="D6" s="668" t="s">
        <v>14</v>
      </c>
      <c r="E6" s="669" t="s">
        <v>16</v>
      </c>
      <c r="F6" s="300"/>
      <c r="G6" s="594" t="s">
        <v>14</v>
      </c>
      <c r="H6" s="668" t="s">
        <v>14</v>
      </c>
      <c r="I6" s="669" t="s">
        <v>16</v>
      </c>
      <c r="J6" s="296"/>
      <c r="K6" s="670" t="s">
        <v>17</v>
      </c>
      <c r="L6" s="671" t="s">
        <v>18</v>
      </c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</row>
    <row r="7" spans="1:31" s="304" customFormat="1" x14ac:dyDescent="0.3">
      <c r="A7" s="556"/>
      <c r="B7" s="296"/>
      <c r="C7" s="672" t="s">
        <v>19</v>
      </c>
      <c r="D7" s="673" t="s">
        <v>185</v>
      </c>
      <c r="E7" s="674" t="s">
        <v>186</v>
      </c>
      <c r="F7" s="300"/>
      <c r="G7" s="672" t="s">
        <v>19</v>
      </c>
      <c r="H7" s="673" t="s">
        <v>185</v>
      </c>
      <c r="I7" s="674" t="s">
        <v>186</v>
      </c>
      <c r="J7" s="319"/>
      <c r="K7" s="675" t="s">
        <v>21</v>
      </c>
      <c r="L7" s="676" t="s">
        <v>21</v>
      </c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</row>
    <row r="8" spans="1:31" s="14" customFormat="1" ht="36.75" customHeight="1" x14ac:dyDescent="0.3">
      <c r="A8" s="329">
        <v>1</v>
      </c>
      <c r="B8" s="329"/>
      <c r="C8" s="330">
        <v>532</v>
      </c>
      <c r="D8" s="677">
        <f>C8/$C$16</f>
        <v>0.43930635838150289</v>
      </c>
      <c r="E8" s="330">
        <v>29601181</v>
      </c>
      <c r="F8" s="330"/>
      <c r="G8" s="330">
        <v>219</v>
      </c>
      <c r="H8" s="677">
        <f>G8/$G$16</f>
        <v>0.39890710382513661</v>
      </c>
      <c r="I8" s="330">
        <v>11023999</v>
      </c>
      <c r="J8" s="332"/>
      <c r="K8" s="331">
        <f t="shared" ref="K8:K12" si="0">G8/C8*100</f>
        <v>41.165413533834588</v>
      </c>
      <c r="L8" s="331">
        <f t="shared" ref="L8:L12" si="1">I8/E8*100</f>
        <v>37.241753969208183</v>
      </c>
    </row>
    <row r="9" spans="1:31" s="14" customFormat="1" ht="36.75" customHeight="1" x14ac:dyDescent="0.3">
      <c r="A9" s="329">
        <v>2</v>
      </c>
      <c r="B9" s="329"/>
      <c r="C9" s="330">
        <v>299</v>
      </c>
      <c r="D9" s="677">
        <f t="shared" ref="D9:D14" si="2">C9/$C$16</f>
        <v>0.24690338563170933</v>
      </c>
      <c r="E9" s="330">
        <v>18464404</v>
      </c>
      <c r="F9" s="330"/>
      <c r="G9" s="330">
        <v>135</v>
      </c>
      <c r="H9" s="677">
        <f t="shared" ref="H9:H13" si="3">G9/$G$16</f>
        <v>0.24590163934426229</v>
      </c>
      <c r="I9" s="330">
        <v>7626484</v>
      </c>
      <c r="J9" s="332"/>
      <c r="K9" s="331">
        <f t="shared" si="0"/>
        <v>45.1505016722408</v>
      </c>
      <c r="L9" s="331">
        <f t="shared" si="1"/>
        <v>41.303710642379791</v>
      </c>
    </row>
    <row r="10" spans="1:31" s="14" customFormat="1" ht="36.75" customHeight="1" x14ac:dyDescent="0.3">
      <c r="A10" s="329">
        <v>3</v>
      </c>
      <c r="B10" s="329"/>
      <c r="C10" s="330">
        <v>155</v>
      </c>
      <c r="D10" s="677">
        <f t="shared" si="2"/>
        <v>0.12799339388934763</v>
      </c>
      <c r="E10" s="330">
        <v>10365301</v>
      </c>
      <c r="F10" s="330"/>
      <c r="G10" s="330">
        <v>77</v>
      </c>
      <c r="H10" s="677">
        <f t="shared" si="3"/>
        <v>0.14025500910746813</v>
      </c>
      <c r="I10" s="330">
        <v>4603808</v>
      </c>
      <c r="J10" s="332"/>
      <c r="K10" s="331">
        <f t="shared" si="0"/>
        <v>49.677419354838712</v>
      </c>
      <c r="L10" s="331">
        <f t="shared" si="1"/>
        <v>44.415574617659438</v>
      </c>
    </row>
    <row r="11" spans="1:31" s="14" customFormat="1" ht="36.75" customHeight="1" x14ac:dyDescent="0.3">
      <c r="A11" s="329">
        <v>4</v>
      </c>
      <c r="B11" s="329"/>
      <c r="C11" s="330">
        <v>108</v>
      </c>
      <c r="D11" s="677">
        <f t="shared" si="2"/>
        <v>8.9182493806771262E-2</v>
      </c>
      <c r="E11" s="330">
        <v>7302412</v>
      </c>
      <c r="F11" s="330"/>
      <c r="G11" s="330">
        <v>51</v>
      </c>
      <c r="H11" s="677">
        <f t="shared" si="3"/>
        <v>9.2896174863387984E-2</v>
      </c>
      <c r="I11" s="330">
        <v>3096642</v>
      </c>
      <c r="J11" s="332"/>
      <c r="K11" s="331">
        <f t="shared" si="0"/>
        <v>47.222222222222221</v>
      </c>
      <c r="L11" s="331">
        <f t="shared" si="1"/>
        <v>42.405742102746323</v>
      </c>
    </row>
    <row r="12" spans="1:31" s="14" customFormat="1" ht="36.75" customHeight="1" x14ac:dyDescent="0.3">
      <c r="A12" s="333" t="s">
        <v>191</v>
      </c>
      <c r="B12" s="329"/>
      <c r="C12" s="330">
        <v>109</v>
      </c>
      <c r="D12" s="677">
        <f t="shared" si="2"/>
        <v>9.0008257638315436E-2</v>
      </c>
      <c r="E12" s="330">
        <v>7462276</v>
      </c>
      <c r="F12" s="330"/>
      <c r="G12" s="330">
        <v>64</v>
      </c>
      <c r="H12" s="677">
        <f t="shared" si="3"/>
        <v>0.11657559198542805</v>
      </c>
      <c r="I12" s="330">
        <v>4021115</v>
      </c>
      <c r="J12" s="332"/>
      <c r="K12" s="331">
        <f t="shared" si="0"/>
        <v>58.715596330275233</v>
      </c>
      <c r="L12" s="331">
        <f t="shared" si="1"/>
        <v>53.885905586981778</v>
      </c>
    </row>
    <row r="13" spans="1:31" s="14" customFormat="1" ht="36.75" customHeight="1" x14ac:dyDescent="0.3">
      <c r="A13" s="329" t="s">
        <v>192</v>
      </c>
      <c r="B13" s="329"/>
      <c r="C13" s="330">
        <v>7</v>
      </c>
      <c r="D13" s="678">
        <f t="shared" si="2"/>
        <v>5.7803468208092483E-3</v>
      </c>
      <c r="E13" s="330">
        <v>519774</v>
      </c>
      <c r="F13" s="330"/>
      <c r="G13" s="330">
        <v>3</v>
      </c>
      <c r="H13" s="677">
        <f t="shared" si="3"/>
        <v>5.4644808743169399E-3</v>
      </c>
      <c r="I13" s="330">
        <v>201847</v>
      </c>
      <c r="J13" s="332"/>
      <c r="K13" s="331">
        <f t="shared" ref="K13:K14" si="4">G13/C13*100</f>
        <v>42.857142857142854</v>
      </c>
      <c r="L13" s="331">
        <f t="shared" ref="L13:L14" si="5">I13/E13*100</f>
        <v>38.833608452904535</v>
      </c>
    </row>
    <row r="14" spans="1:31" s="14" customFormat="1" ht="36.75" customHeight="1" x14ac:dyDescent="0.3">
      <c r="A14" s="329" t="s">
        <v>193</v>
      </c>
      <c r="B14" s="329"/>
      <c r="C14" s="330">
        <v>1</v>
      </c>
      <c r="D14" s="678">
        <f t="shared" si="2"/>
        <v>8.2576383154417832E-4</v>
      </c>
      <c r="E14" s="330">
        <v>74483</v>
      </c>
      <c r="F14" s="330"/>
      <c r="G14" s="330">
        <v>0</v>
      </c>
      <c r="H14" s="677" t="s">
        <v>231</v>
      </c>
      <c r="I14" s="330">
        <v>0</v>
      </c>
      <c r="J14" s="332"/>
      <c r="K14" s="331">
        <f t="shared" si="4"/>
        <v>0</v>
      </c>
      <c r="L14" s="331">
        <f t="shared" si="5"/>
        <v>0</v>
      </c>
    </row>
    <row r="15" spans="1:31" s="303" customFormat="1" x14ac:dyDescent="0.3">
      <c r="A15" s="307"/>
      <c r="B15" s="308"/>
      <c r="C15" s="309"/>
      <c r="D15" s="310"/>
      <c r="E15" s="311"/>
      <c r="F15" s="312"/>
      <c r="G15" s="309"/>
      <c r="H15" s="310"/>
      <c r="I15" s="311"/>
      <c r="J15" s="313"/>
      <c r="K15" s="314"/>
      <c r="L15" s="315"/>
    </row>
    <row r="16" spans="1:31" s="303" customFormat="1" x14ac:dyDescent="0.3">
      <c r="A16" s="316" t="s">
        <v>93</v>
      </c>
      <c r="B16" s="308"/>
      <c r="C16" s="317">
        <f>SUM(C8:C14)</f>
        <v>1211</v>
      </c>
      <c r="D16" s="318">
        <f>C16/$C$16*100</f>
        <v>100</v>
      </c>
      <c r="E16" s="305">
        <f>SUM(E8:E14)</f>
        <v>73789831</v>
      </c>
      <c r="F16" s="300"/>
      <c r="G16" s="317">
        <f>SUM(G8:G14)</f>
        <v>549</v>
      </c>
      <c r="H16" s="318">
        <f>G16/$G$16*100</f>
        <v>100</v>
      </c>
      <c r="I16" s="305">
        <f>SUM(I8:I14)</f>
        <v>30573895</v>
      </c>
      <c r="J16" s="319"/>
      <c r="K16" s="320">
        <f>G16/C16*100</f>
        <v>45.334434351775393</v>
      </c>
      <c r="L16" s="321">
        <f>I16/E16*100</f>
        <v>41.433751217020678</v>
      </c>
    </row>
    <row r="17" spans="1:31" s="303" customFormat="1" x14ac:dyDescent="0.3">
      <c r="A17" s="322"/>
      <c r="B17" s="308"/>
      <c r="C17" s="323"/>
      <c r="D17" s="324"/>
      <c r="E17" s="325"/>
      <c r="F17" s="312"/>
      <c r="G17" s="323"/>
      <c r="H17" s="324"/>
      <c r="I17" s="325"/>
      <c r="J17" s="313"/>
      <c r="K17" s="326"/>
      <c r="L17" s="327"/>
    </row>
    <row r="18" spans="1:31" s="303" customFormat="1" x14ac:dyDescent="0.3">
      <c r="A18" s="308"/>
      <c r="B18" s="308"/>
      <c r="C18" s="312"/>
      <c r="D18" s="328"/>
      <c r="E18" s="312"/>
      <c r="F18" s="312"/>
      <c r="G18" s="312"/>
      <c r="H18" s="328"/>
      <c r="I18" s="312"/>
      <c r="J18" s="313"/>
      <c r="K18" s="328"/>
      <c r="L18" s="328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</row>
    <row r="19" spans="1:31" s="23" customFormat="1" x14ac:dyDescent="0.3">
      <c r="A19" s="67" t="s">
        <v>94</v>
      </c>
      <c r="C19" s="40"/>
      <c r="D19" s="40"/>
      <c r="E19" s="41"/>
      <c r="F19" s="42"/>
      <c r="G19" s="40"/>
      <c r="H19" s="40"/>
      <c r="I19" s="41"/>
      <c r="J19" s="43"/>
      <c r="K19" s="44"/>
      <c r="L19" s="38"/>
      <c r="O19" s="22"/>
      <c r="P19" s="22"/>
      <c r="Q19" s="22"/>
      <c r="R19" s="22"/>
      <c r="S19" s="22"/>
      <c r="T19" s="22"/>
      <c r="U19" s="22"/>
    </row>
    <row r="20" spans="1:31" s="72" customFormat="1" x14ac:dyDescent="0.3">
      <c r="A20" s="67" t="s">
        <v>95</v>
      </c>
      <c r="B20" s="68"/>
      <c r="C20" s="69"/>
      <c r="D20" s="69"/>
      <c r="E20" s="69"/>
      <c r="F20" s="70"/>
      <c r="G20" s="69"/>
      <c r="H20" s="69"/>
      <c r="I20" s="69"/>
      <c r="J20" s="71"/>
      <c r="K20" s="71"/>
      <c r="L20" s="71"/>
      <c r="M20" s="23"/>
      <c r="N20" s="23"/>
      <c r="O20" s="22"/>
      <c r="P20" s="22"/>
      <c r="Q20" s="22"/>
      <c r="R20" s="22"/>
      <c r="S20" s="22"/>
      <c r="T20" s="22"/>
      <c r="U20" s="22"/>
      <c r="V20" s="23"/>
    </row>
    <row r="21" spans="1:31" s="23" customFormat="1" x14ac:dyDescent="0.3">
      <c r="A21" s="67" t="s">
        <v>233</v>
      </c>
      <c r="B21" s="20"/>
      <c r="C21" s="40"/>
      <c r="D21" s="40"/>
      <c r="E21" s="41"/>
      <c r="F21" s="42"/>
      <c r="G21" s="40"/>
      <c r="H21" s="40"/>
      <c r="I21" s="41"/>
      <c r="J21" s="43"/>
      <c r="K21" s="44"/>
      <c r="L21" s="38"/>
      <c r="M21" s="45"/>
      <c r="N21" s="45"/>
      <c r="O21" s="46"/>
      <c r="P21" s="46"/>
      <c r="Q21" s="46"/>
      <c r="R21" s="46"/>
      <c r="S21" s="46"/>
      <c r="T21" s="46"/>
      <c r="U21" s="46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ignoredErrors>
    <ignoredError sqref="D16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'- 1 -'!Print_Titles</vt:lpstr>
      <vt:lpstr>'- 3 -'!Print_Titles</vt:lpstr>
      <vt:lpstr>'- 5 -'!Print_Titles</vt:lpstr>
      <vt:lpstr>'- 6 -'!Print_Titles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2016-09-13T13:33:31Z</cp:lastPrinted>
  <dcterms:created xsi:type="dcterms:W3CDTF">2012-05-30T15:35:41Z</dcterms:created>
  <dcterms:modified xsi:type="dcterms:W3CDTF">2016-09-13T14:09:26Z</dcterms:modified>
</cp:coreProperties>
</file>