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50" windowHeight="12345"/>
  </bookViews>
  <sheets>
    <sheet name="Contents_Matières" sheetId="10" r:id="rId1"/>
    <sheet name="- 1 -" sheetId="2" r:id="rId2"/>
    <sheet name="- 2 -" sheetId="1" r:id="rId3"/>
    <sheet name="- 3 -" sheetId="3" r:id="rId4"/>
    <sheet name="- 4 -" sheetId="4" r:id="rId5"/>
    <sheet name="- 5 -" sheetId="5" r:id="rId6"/>
    <sheet name="- 6 -" sheetId="6" r:id="rId7"/>
    <sheet name="- 7 -" sheetId="7" r:id="rId8"/>
    <sheet name="- 8 -" sheetId="8" r:id="rId9"/>
  </sheets>
  <calcPr calcId="145621"/>
</workbook>
</file>

<file path=xl/calcChain.xml><?xml version="1.0" encoding="utf-8"?>
<calcChain xmlns="http://schemas.openxmlformats.org/spreadsheetml/2006/main">
  <c r="C21" i="3" l="1"/>
  <c r="D24" i="1"/>
  <c r="C12" i="8" l="1"/>
  <c r="C12" i="7"/>
  <c r="C54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9" i="5"/>
  <c r="C36" i="4"/>
  <c r="D18" i="3"/>
  <c r="C75" i="1"/>
  <c r="D32" i="1" s="1"/>
  <c r="C68" i="1"/>
  <c r="C62" i="1"/>
  <c r="C51" i="1"/>
  <c r="D44" i="1"/>
  <c r="C33" i="1"/>
  <c r="D27" i="1"/>
  <c r="C84" i="2"/>
  <c r="D38" i="2" s="1"/>
  <c r="C81" i="2"/>
  <c r="C75" i="2"/>
  <c r="C62" i="2"/>
  <c r="C73" i="2"/>
  <c r="D68" i="2"/>
  <c r="C68" i="2"/>
  <c r="D40" i="2"/>
  <c r="D41" i="2"/>
  <c r="C33" i="2"/>
  <c r="D27" i="2"/>
  <c r="D28" i="2"/>
  <c r="D19" i="3" l="1"/>
  <c r="D28" i="1"/>
  <c r="D71" i="2"/>
  <c r="C15" i="6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51" i="2"/>
  <c r="D10" i="8" l="1"/>
  <c r="D9" i="8"/>
  <c r="D10" i="7"/>
  <c r="D9" i="7"/>
  <c r="D10" i="6"/>
  <c r="D11" i="6"/>
  <c r="D12" i="6"/>
  <c r="D13" i="6"/>
  <c r="D9" i="6"/>
  <c r="D10" i="3"/>
  <c r="D11" i="3"/>
  <c r="D12" i="3"/>
  <c r="D13" i="3"/>
  <c r="D14" i="3"/>
  <c r="D15" i="3"/>
  <c r="D16" i="3"/>
  <c r="D17" i="3"/>
  <c r="D9" i="3"/>
  <c r="D15" i="2"/>
  <c r="D18" i="2"/>
  <c r="D21" i="2"/>
  <c r="D22" i="2"/>
  <c r="D23" i="2"/>
  <c r="D24" i="2"/>
  <c r="D25" i="2"/>
  <c r="D29" i="2"/>
  <c r="D30" i="2"/>
  <c r="D31" i="2"/>
  <c r="D32" i="2"/>
  <c r="D33" i="2"/>
  <c r="D36" i="2"/>
  <c r="D37" i="2"/>
  <c r="D39" i="2"/>
  <c r="D42" i="2"/>
  <c r="D43" i="2"/>
  <c r="D44" i="2"/>
  <c r="D45" i="2"/>
  <c r="D46" i="2"/>
  <c r="D47" i="2"/>
  <c r="D48" i="2"/>
  <c r="D49" i="2"/>
  <c r="D50" i="2"/>
  <c r="D51" i="2"/>
  <c r="D54" i="2"/>
  <c r="D57" i="2"/>
  <c r="D60" i="2"/>
  <c r="D61" i="2"/>
  <c r="D62" i="2"/>
  <c r="D65" i="2"/>
  <c r="D66" i="2"/>
  <c r="D67" i="2"/>
  <c r="D72" i="2"/>
  <c r="D73" i="2"/>
  <c r="D75" i="2"/>
  <c r="D78" i="2"/>
  <c r="D79" i="2"/>
  <c r="D80" i="2"/>
  <c r="D81" i="2"/>
  <c r="D84" i="2"/>
  <c r="D12" i="2"/>
  <c r="D75" i="1"/>
  <c r="D72" i="1"/>
  <c r="D14" i="1"/>
  <c r="D17" i="1"/>
  <c r="D20" i="1"/>
  <c r="D21" i="1"/>
  <c r="D22" i="1"/>
  <c r="D23" i="1"/>
  <c r="D25" i="1"/>
  <c r="D29" i="1"/>
  <c r="D30" i="1"/>
  <c r="D31" i="1"/>
  <c r="D33" i="1"/>
  <c r="D36" i="1"/>
  <c r="D37" i="1"/>
  <c r="D38" i="1"/>
  <c r="D39" i="1"/>
  <c r="D40" i="1"/>
  <c r="D41" i="1"/>
  <c r="D42" i="1"/>
  <c r="D43" i="1"/>
  <c r="D45" i="1"/>
  <c r="D46" i="1"/>
  <c r="D47" i="1"/>
  <c r="D48" i="1"/>
  <c r="D49" i="1"/>
  <c r="D50" i="1"/>
  <c r="D51" i="1"/>
  <c r="D54" i="1"/>
  <c r="D57" i="1"/>
  <c r="D60" i="1"/>
  <c r="D61" i="1"/>
  <c r="D62" i="1"/>
  <c r="D65" i="1"/>
  <c r="D66" i="1"/>
  <c r="D67" i="1"/>
  <c r="D68" i="1"/>
  <c r="D70" i="1"/>
  <c r="D11" i="1"/>
</calcChain>
</file>

<file path=xl/sharedStrings.xml><?xml version="1.0" encoding="utf-8"?>
<sst xmlns="http://schemas.openxmlformats.org/spreadsheetml/2006/main" count="312" uniqueCount="187">
  <si>
    <t>BY INSTITUTION OF AFFILIATION AT TIME OF APPLICATION /</t>
  </si>
  <si>
    <t>SELON L'ÉTABLISSEMENT D'APPARTENANCE AU MOMENT DE LA DEMANDE</t>
  </si>
  <si>
    <t>Institution at Time of Application / Établissement au moment de la demande</t>
  </si>
  <si>
    <t>Awards / Bourses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</si>
  <si>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</si>
  <si>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</si>
  <si>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</si>
  <si>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</si>
  <si>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</si>
  <si>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</si>
  <si>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</si>
  <si>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New Brunswick / Nouveau-Brunswick</t>
  </si>
  <si>
    <t>Québec</t>
  </si>
  <si>
    <t>Concordia</t>
  </si>
  <si>
    <t>Laval</t>
  </si>
  <si>
    <t xml:space="preserve">McGill </t>
  </si>
  <si>
    <t>Montréal</t>
  </si>
  <si>
    <t>Sherbrooke</t>
  </si>
  <si>
    <t>Université du Québec</t>
  </si>
  <si>
    <t>INRS</t>
  </si>
  <si>
    <t xml:space="preserve">  UQAM</t>
  </si>
  <si>
    <t>UQO</t>
  </si>
  <si>
    <t>UQTR</t>
  </si>
  <si>
    <t>Total Québec</t>
  </si>
  <si>
    <t>Ontario</t>
  </si>
  <si>
    <t xml:space="preserve">Brock </t>
  </si>
  <si>
    <t xml:space="preserve">Carleton </t>
  </si>
  <si>
    <t>Guelph</t>
  </si>
  <si>
    <t xml:space="preserve">McMaster </t>
  </si>
  <si>
    <t>Ottawa</t>
  </si>
  <si>
    <t xml:space="preserve">Queen's </t>
  </si>
  <si>
    <t>Ryerson</t>
  </si>
  <si>
    <t>Toronto</t>
  </si>
  <si>
    <t>Trent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</si>
  <si>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</si>
  <si>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</si>
  <si>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</si>
  <si>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</si>
  <si>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</si>
  <si>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</si>
  <si>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</si>
  <si>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</si>
  <si>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</si>
  <si>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</si>
  <si>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</si>
  <si>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</si>
  <si>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</si>
  <si>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</si>
  <si>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</si>
  <si>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</si>
  <si>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</si>
  <si>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</si>
  <si>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</si>
  <si>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</si>
  <si>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</si>
  <si>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</si>
  <si>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</si>
  <si>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</si>
  <si>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</si>
  <si>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</si>
  <si>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</si>
  <si>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New Brunswick</t>
  </si>
  <si>
    <t>Ontario Institute of Technology</t>
  </si>
  <si>
    <t>Institution to Award / Établissement qui décerne le diplôme</t>
  </si>
  <si>
    <t>Table / Tableau 1</t>
  </si>
  <si>
    <t>Table / Tableau 3</t>
  </si>
  <si>
    <t>BY PROVINCE OF PERMANENT RESIDENCE / SELON LA PROVINCE DE RÉSIDENCE PERMANENTE</t>
  </si>
  <si>
    <t>Province</t>
  </si>
  <si>
    <t>Table / Tableau 4</t>
  </si>
  <si>
    <t>BY APPLICATION DISCIPLINE / SELON LA DISCIPLINE DE LA DEMANDE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</si>
  <si>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</si>
  <si>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</si>
  <si>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</si>
  <si>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</si>
  <si>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</si>
  <si>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</si>
  <si>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</si>
  <si>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</si>
  <si>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</si>
  <si>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</si>
  <si>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</si>
  <si>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</si>
  <si>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</si>
  <si>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Interdisciplinary Studies / Études pluridisciplinaires</t>
  </si>
  <si>
    <t>Law / Droit</t>
  </si>
  <si>
    <t>Linguistics / Linguistique</t>
  </si>
  <si>
    <t>Literature, Modern Languages and / Littératures et langues modernes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</si>
  <si>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</si>
  <si>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</si>
  <si>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</si>
  <si>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</si>
  <si>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</si>
  <si>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</si>
  <si>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</si>
  <si>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Industrial Relations  /Relations industrielles</t>
  </si>
  <si>
    <t>Table / Tableau 5</t>
  </si>
  <si>
    <t>BY APPLICATION RESEARCH AREA / SELON LE DOMAINE DE RECHERCHE DE LA DEMANDE</t>
  </si>
  <si>
    <t>Research area / Domaine de recherche</t>
  </si>
  <si>
    <t>Total</t>
  </si>
  <si>
    <t>Table / Tableau 6</t>
  </si>
  <si>
    <t>BY COMMITTEE / SELON LE COMITÉ</t>
  </si>
  <si>
    <t>Committee / Comité</t>
  </si>
  <si>
    <t>Fine Arts; Literatures / Beaux arts; lettres</t>
  </si>
  <si>
    <t>History; philosophy; classics, classical and dead languages; religious studies / histoire; philosophie; études anciennes; études religieuses</t>
  </si>
  <si>
    <t>Sociology; anthropology; communications and media studies; criminology; archaeology; geography / sociologie; anthropologie; communications et études média; criminologie; archéologie; géographie</t>
  </si>
  <si>
    <t>Education; psychology; linguistics; social work / éducation; psychologie; linguistique; travail social</t>
  </si>
  <si>
    <t>Management, business and administrative sudies; political science; industrial relations; law; economics / gestion des affaires et commerce; sciences administratives; science politique; relations industrielles; droit; economie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</si>
  <si>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</si>
  <si>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</si>
  <si>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</si>
  <si>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</si>
  <si>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</si>
  <si>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</si>
  <si>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</si>
  <si>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</si>
  <si>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</si>
  <si>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</si>
  <si>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</si>
  <si>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</si>
  <si>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</si>
  <si>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</si>
  <si>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</si>
  <si>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</si>
  <si>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Table 4</t>
  </si>
  <si>
    <t>Table 5</t>
  </si>
  <si>
    <t>Table 6</t>
  </si>
  <si>
    <t>Table 7</t>
  </si>
  <si>
    <t>BY YEAR OF DOCTORAL STUDIES / SELON L'ANNÉE DU DOCTORAT</t>
  </si>
  <si>
    <t>Table 8</t>
  </si>
  <si>
    <t>BY APPLICATION LANGUAGE / SELON LA LANGUE DE LA DEMANDE</t>
  </si>
  <si>
    <t>Table / Tableau 2</t>
  </si>
  <si>
    <t xml:space="preserve">Unknown / Inconnu </t>
  </si>
  <si>
    <t>Management, Business, Administrative Studies / Sciences administratives, gestion des affaires et commerce</t>
  </si>
  <si>
    <t>Urban and Regional Studies, Environmental Studies / Urbanisme, aménagement régional et études environnementales</t>
  </si>
  <si>
    <t xml:space="preserve">Joseph-Armand Bombardier Canada Graduate Scholarships - Doctoral 2019-20 / </t>
  </si>
  <si>
    <t>Bourses d'études supérieures du Canada Joseph-Armand-Bombardier - Doctorat 2019-20</t>
  </si>
  <si>
    <t xml:space="preserve">  Abitibi-Témiscamingue</t>
  </si>
  <si>
    <t xml:space="preserve">  Chicoutimi</t>
  </si>
  <si>
    <t>Northwest Territories / Territoires du Nord-Ouest</t>
  </si>
  <si>
    <t>Nunavut</t>
  </si>
  <si>
    <t>CSP - 2019-08-09</t>
  </si>
  <si>
    <t>HEC Montréal</t>
  </si>
  <si>
    <t>Ontario Tech University</t>
  </si>
  <si>
    <t>Agriculture / Agriculture</t>
  </si>
  <si>
    <t>Arts and culture / Beaux-arts et culture</t>
  </si>
  <si>
    <t>Biotechnology / Biotechnologie</t>
  </si>
  <si>
    <t>Canada's Official Languages / Langues officielles du Canada</t>
  </si>
  <si>
    <t>Children / Enfance</t>
  </si>
  <si>
    <t>Communication / Communications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</si>
  <si>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</si>
  <si>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</si>
  <si>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</si>
  <si>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</si>
  <si>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</si>
  <si>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</si>
  <si>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</si>
  <si>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</si>
  <si>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</si>
  <si>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Health / Santé</t>
  </si>
  <si>
    <t>Housing / Logement</t>
  </si>
  <si>
    <t>Immigration / Immigration</t>
  </si>
  <si>
    <t>Indigenous peoples / Populations indigènes</t>
  </si>
  <si>
    <t>Information Technologies / Technologies de l'information</t>
  </si>
  <si>
    <t>International Relations, Development and / Relations internation., commerce et dév.</t>
  </si>
  <si>
    <t>Law and Justice / Droit et justice</t>
  </si>
  <si>
    <t>Leisure, recreation and tourism / Loisirs et tourisme</t>
  </si>
  <si>
    <t xml:space="preserve">Literacy / Alphabétisation 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</si>
  <si>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</si>
  <si>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</si>
  <si>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</si>
  <si>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</si>
  <si>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</si>
  <si>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</si>
  <si>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</si>
  <si>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</si>
  <si>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</si>
  <si>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</si>
  <si>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</si>
  <si>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</si>
  <si>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</si>
  <si>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Economic and Regional Development / Développement économique et régional</t>
  </si>
  <si>
    <t>Fisheries / Pêches</t>
  </si>
  <si>
    <t>Forestry, Sylviculture / Forêts et sylviculture</t>
  </si>
  <si>
    <t>Globalization / Mondialisation</t>
  </si>
  <si>
    <t>Northern development / Développement du Nord</t>
  </si>
  <si>
    <t>Official Language Minority Communities / Commun. de langue offic en situat minor</t>
  </si>
  <si>
    <t>CSP - 2020-12-01 (Updated / Mis à 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</si>
</sst>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2"/>
      <name val="Trebuchet MS"/>
      <family val="2"/>
    </font>
    <font>
      <sz val="10"/>
      <color rgb="FF000000"/>
      <name val="Arial"/>
      <family val="2"/>
    </font>
    <font>
      <b/>
      <sz val="11"/>
      <name val="Trebuchet MS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3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44" fontId="13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1"/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41" fontId="7" fillId="0" borderId="0" xfId="4" applyNumberFormat="1" applyFont="1" applyFill="1" applyBorder="1" applyAlignment="1">
      <alignment horizontal="centerContinuous"/>
    </xf>
    <xf numFmtId="41" fontId="7" fillId="0" borderId="0" xfId="4" applyNumberFormat="1" applyFont="1" applyFill="1" applyBorder="1" applyAlignment="1">
      <alignment horizont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166" fontId="5" fillId="0" borderId="0" xfId="5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5" fillId="2" borderId="1" xfId="1" applyFont="1" applyFill="1" applyBorder="1" applyAlignment="1">
      <alignment vertical="top" wrapText="1"/>
    </xf>
    <xf numFmtId="0" fontId="7" fillId="2" borderId="2" xfId="4" applyFont="1" applyFill="1" applyBorder="1" applyAlignment="1">
      <alignment horizontal="left"/>
    </xf>
    <xf numFmtId="0" fontId="5" fillId="2" borderId="3" xfId="1" applyFont="1" applyFill="1" applyBorder="1"/>
    <xf numFmtId="164" fontId="5" fillId="0" borderId="0" xfId="1" applyNumberFormat="1" applyFont="1" applyFill="1" applyBorder="1"/>
    <xf numFmtId="41" fontId="6" fillId="0" borderId="0" xfId="5" applyNumberFormat="1" applyFont="1" applyFill="1" applyBorder="1" applyAlignment="1">
      <alignment horizontal="center"/>
    </xf>
    <xf numFmtId="164" fontId="9" fillId="0" borderId="0" xfId="7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NumberFormat="1" applyFont="1" applyFill="1" applyBorder="1" applyAlignment="1">
      <alignment horizontal="right" vertical="top"/>
    </xf>
    <xf numFmtId="0" fontId="11" fillId="0" borderId="0" xfId="1" applyNumberFormat="1" applyFont="1" applyAlignment="1">
      <alignment horizontal="right"/>
    </xf>
    <xf numFmtId="44" fontId="0" fillId="0" borderId="0" xfId="9" applyFont="1"/>
    <xf numFmtId="44" fontId="5" fillId="0" borderId="0" xfId="9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top"/>
    </xf>
    <xf numFmtId="166" fontId="5" fillId="0" borderId="0" xfId="1" applyNumberFormat="1" applyFont="1" applyFill="1" applyBorder="1" applyAlignment="1">
      <alignment horizontal="center" vertical="top"/>
    </xf>
    <xf numFmtId="0" fontId="2" fillId="0" borderId="0" xfId="1"/>
    <xf numFmtId="0" fontId="5" fillId="0" borderId="0" xfId="1" applyFont="1" applyFill="1" applyBorder="1"/>
    <xf numFmtId="0" fontId="5" fillId="0" borderId="0" xfId="1" applyFont="1" applyFill="1" applyBorder="1" applyAlignment="1">
      <alignment vertical="top"/>
    </xf>
    <xf numFmtId="41" fontId="7" fillId="0" borderId="0" xfId="4" applyNumberFormat="1" applyFont="1" applyFill="1" applyBorder="1" applyAlignment="1">
      <alignment horizontal="centerContinuous"/>
    </xf>
    <xf numFmtId="41" fontId="7" fillId="0" borderId="0" xfId="4" applyNumberFormat="1" applyFont="1" applyFill="1" applyBorder="1" applyAlignment="1">
      <alignment horizont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/>
    </xf>
    <xf numFmtId="0" fontId="7" fillId="0" borderId="0" xfId="6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166" fontId="5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/>
    <xf numFmtId="0" fontId="7" fillId="0" borderId="0" xfId="4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166" fontId="5" fillId="2" borderId="5" xfId="1" applyNumberFormat="1" applyFont="1" applyFill="1" applyBorder="1" applyAlignment="1">
      <alignment horizontal="center" vertical="top"/>
    </xf>
    <xf numFmtId="0" fontId="7" fillId="2" borderId="2" xfId="4" applyFont="1" applyFill="1" applyBorder="1" applyAlignment="1">
      <alignment horizontal="left"/>
    </xf>
    <xf numFmtId="166" fontId="7" fillId="2" borderId="7" xfId="1" applyNumberFormat="1" applyFont="1" applyFill="1" applyBorder="1" applyAlignment="1">
      <alignment horizontal="center" vertical="top"/>
    </xf>
    <xf numFmtId="0" fontId="5" fillId="2" borderId="3" xfId="1" applyFont="1" applyFill="1" applyBorder="1"/>
    <xf numFmtId="164" fontId="5" fillId="2" borderId="8" xfId="1" applyNumberFormat="1" applyFont="1" applyFill="1" applyBorder="1"/>
    <xf numFmtId="166" fontId="5" fillId="2" borderId="9" xfId="1" applyNumberFormat="1" applyFont="1" applyFill="1" applyBorder="1"/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NumberFormat="1" applyFont="1" applyFill="1" applyBorder="1" applyAlignment="1">
      <alignment horizontal="right" vertical="top"/>
    </xf>
    <xf numFmtId="0" fontId="7" fillId="0" borderId="0" xfId="1" applyNumberFormat="1" applyFont="1" applyFill="1" applyBorder="1" applyAlignment="1">
      <alignment horizontal="right" vertical="top"/>
    </xf>
    <xf numFmtId="0" fontId="5" fillId="2" borderId="4" xfId="1" applyNumberFormat="1" applyFont="1" applyFill="1" applyBorder="1" applyAlignment="1">
      <alignment horizontal="right" vertical="top"/>
    </xf>
    <xf numFmtId="0" fontId="7" fillId="2" borderId="6" xfId="1" applyNumberFormat="1" applyFont="1" applyFill="1" applyBorder="1" applyAlignment="1">
      <alignment horizontal="right"/>
    </xf>
    <xf numFmtId="166" fontId="7" fillId="2" borderId="7" xfId="4" applyNumberFormat="1" applyFont="1" applyFill="1" applyBorder="1" applyAlignment="1">
      <alignment horizontal="right" wrapText="1"/>
    </xf>
    <xf numFmtId="166" fontId="7" fillId="2" borderId="9" xfId="4" applyNumberFormat="1" applyFont="1" applyFill="1" applyBorder="1" applyAlignment="1">
      <alignment horizontal="right"/>
    </xf>
    <xf numFmtId="166" fontId="5" fillId="2" borderId="5" xfId="1" applyNumberFormat="1" applyFont="1" applyFill="1" applyBorder="1" applyAlignment="1">
      <alignment horizontal="center" vertical="top"/>
    </xf>
    <xf numFmtId="166" fontId="7" fillId="2" borderId="7" xfId="1" applyNumberFormat="1" applyFont="1" applyFill="1" applyBorder="1" applyAlignment="1">
      <alignment horizontal="center" vertical="top"/>
    </xf>
    <xf numFmtId="166" fontId="5" fillId="2" borderId="9" xfId="1" applyNumberFormat="1" applyFont="1" applyFill="1" applyBorder="1"/>
    <xf numFmtId="0" fontId="7" fillId="2" borderId="4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164" fontId="7" fillId="2" borderId="0" xfId="4" applyNumberFormat="1" applyFont="1" applyFill="1" applyBorder="1" applyAlignment="1">
      <alignment horizontal="right" wrapText="1"/>
    </xf>
    <xf numFmtId="164" fontId="7" fillId="2" borderId="11" xfId="4" applyNumberFormat="1" applyFont="1" applyFill="1" applyBorder="1" applyAlignment="1">
      <alignment horizontal="right"/>
    </xf>
    <xf numFmtId="0" fontId="5" fillId="2" borderId="4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left" vertical="top"/>
    </xf>
    <xf numFmtId="164" fontId="5" fillId="2" borderId="10" xfId="1" applyNumberFormat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left"/>
    </xf>
    <xf numFmtId="164" fontId="7" fillId="2" borderId="0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5" fillId="0" borderId="2" xfId="1" applyFont="1" applyFill="1" applyBorder="1"/>
    <xf numFmtId="164" fontId="5" fillId="2" borderId="11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/>
    <xf numFmtId="0" fontId="7" fillId="2" borderId="3" xfId="1" applyFont="1" applyFill="1" applyBorder="1" applyAlignment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1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wrapText="1"/>
    </xf>
    <xf numFmtId="166" fontId="7" fillId="0" borderId="0" xfId="4" applyNumberFormat="1" applyFont="1" applyFill="1" applyBorder="1" applyAlignment="1">
      <alignment horizontal="center" wrapText="1"/>
    </xf>
    <xf numFmtId="165" fontId="7" fillId="0" borderId="0" xfId="2" applyFont="1" applyFill="1" applyBorder="1" applyAlignment="1">
      <alignment horizontal="center"/>
    </xf>
    <xf numFmtId="0" fontId="7" fillId="0" borderId="0" xfId="11" applyFont="1" applyFill="1" applyBorder="1" applyAlignment="1">
      <alignment horizontal="left"/>
    </xf>
    <xf numFmtId="0" fontId="5" fillId="2" borderId="1" xfId="11" applyFont="1" applyFill="1" applyBorder="1" applyAlignment="1">
      <alignment horizontal="right" vertical="top" wrapText="1"/>
    </xf>
    <xf numFmtId="0" fontId="5" fillId="0" borderId="0" xfId="11" applyFont="1" applyFill="1" applyBorder="1" applyAlignment="1">
      <alignment horizontal="right" vertical="top"/>
    </xf>
    <xf numFmtId="164" fontId="5" fillId="2" borderId="4" xfId="11" applyNumberFormat="1" applyFont="1" applyFill="1" applyBorder="1" applyAlignment="1">
      <alignment horizontal="center" vertical="top"/>
    </xf>
    <xf numFmtId="166" fontId="5" fillId="2" borderId="5" xfId="11" applyNumberFormat="1" applyFont="1" applyFill="1" applyBorder="1" applyAlignment="1">
      <alignment horizontal="center" vertical="top"/>
    </xf>
    <xf numFmtId="0" fontId="7" fillId="2" borderId="2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right"/>
    </xf>
    <xf numFmtId="164" fontId="7" fillId="2" borderId="6" xfId="11" applyNumberFormat="1" applyFont="1" applyFill="1" applyBorder="1" applyAlignment="1">
      <alignment horizontal="center"/>
    </xf>
    <xf numFmtId="166" fontId="7" fillId="2" borderId="7" xfId="4" applyNumberFormat="1" applyFont="1" applyFill="1" applyBorder="1" applyAlignment="1">
      <alignment horizontal="center" vertical="top"/>
    </xf>
    <xf numFmtId="0" fontId="7" fillId="2" borderId="3" xfId="11" applyFont="1" applyFill="1" applyBorder="1"/>
    <xf numFmtId="0" fontId="7" fillId="0" borderId="0" xfId="11" applyFont="1" applyFill="1" applyBorder="1"/>
    <xf numFmtId="164" fontId="7" fillId="2" borderId="8" xfId="11" applyNumberFormat="1" applyFont="1" applyFill="1" applyBorder="1" applyAlignment="1">
      <alignment horizontal="center"/>
    </xf>
    <xf numFmtId="166" fontId="7" fillId="2" borderId="9" xfId="11" applyNumberFormat="1" applyFont="1" applyFill="1" applyBorder="1" applyAlignment="1">
      <alignment horizontal="center"/>
    </xf>
    <xf numFmtId="0" fontId="5" fillId="0" borderId="0" xfId="11" applyFont="1" applyFill="1" applyBorder="1" applyAlignment="1">
      <alignment horizontal="left" vertical="center" wrapText="1"/>
    </xf>
    <xf numFmtId="0" fontId="5" fillId="0" borderId="0" xfId="1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7" fillId="0" borderId="0" xfId="11" applyFont="1" applyFill="1" applyBorder="1" applyAlignment="1">
      <alignment horizontal="center"/>
    </xf>
    <xf numFmtId="0" fontId="7" fillId="0" borderId="0" xfId="11" applyFont="1" applyFill="1" applyBorder="1" applyAlignment="1">
      <alignment horizontal="right"/>
    </xf>
    <xf numFmtId="0" fontId="7" fillId="0" borderId="0" xfId="11" applyFont="1" applyFill="1" applyBorder="1"/>
    <xf numFmtId="166" fontId="5" fillId="0" borderId="0" xfId="11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left"/>
    </xf>
    <xf numFmtId="164" fontId="5" fillId="0" borderId="0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0" fontId="5" fillId="0" borderId="0" xfId="1" applyFont="1" applyFill="1" applyBorder="1" applyAlignment="1">
      <alignment horizontal="right" vertical="top"/>
    </xf>
    <xf numFmtId="0" fontId="7" fillId="0" borderId="0" xfId="11" applyFont="1" applyFill="1" applyBorder="1" applyAlignment="1">
      <alignment horizontal="center" vertical="center"/>
    </xf>
    <xf numFmtId="166" fontId="5" fillId="0" borderId="0" xfId="4" applyNumberFormat="1" applyFont="1" applyFill="1" applyBorder="1" applyAlignment="1">
      <alignment horizontal="center" vertical="center"/>
    </xf>
    <xf numFmtId="41" fontId="7" fillId="0" borderId="0" xfId="4" applyNumberFormat="1" applyFont="1" applyFill="1" applyBorder="1" applyAlignment="1">
      <alignment horizontal="centerContinuous"/>
    </xf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41" fontId="12" fillId="0" borderId="0" xfId="13" applyNumberFormat="1" applyFont="1" applyFill="1" applyBorder="1" applyAlignment="1">
      <alignment horizontal="centerContinuous"/>
    </xf>
    <xf numFmtId="164" fontId="12" fillId="0" borderId="0" xfId="13" applyNumberFormat="1" applyFont="1" applyFill="1" applyBorder="1" applyAlignment="1">
      <alignment horizontal="centerContinuous"/>
    </xf>
    <xf numFmtId="166" fontId="12" fillId="0" borderId="0" xfId="13" applyNumberFormat="1" applyFont="1" applyFill="1" applyBorder="1" applyAlignment="1">
      <alignment horizontal="centerContinuous"/>
    </xf>
    <xf numFmtId="0" fontId="12" fillId="0" borderId="0" xfId="13" applyFont="1" applyFill="1" applyBorder="1" applyAlignment="1">
      <alignment horizontal="centerContinuous"/>
    </xf>
    <xf numFmtId="0" fontId="7" fillId="2" borderId="1" xfId="13" applyFont="1" applyFill="1" applyBorder="1" applyAlignment="1">
      <alignment horizontal="center"/>
    </xf>
    <xf numFmtId="41" fontId="7" fillId="0" borderId="0" xfId="4" applyNumberFormat="1" applyFont="1" applyFill="1" applyBorder="1" applyAlignment="1">
      <alignment horizontal="right"/>
    </xf>
    <xf numFmtId="41" fontId="5" fillId="0" borderId="0" xfId="13" applyNumberFormat="1" applyFont="1" applyFill="1" applyBorder="1" applyAlignment="1">
      <alignment horizontal="center"/>
    </xf>
    <xf numFmtId="41" fontId="5" fillId="0" borderId="0" xfId="13" applyNumberFormat="1" applyFont="1" applyFill="1" applyBorder="1" applyAlignment="1">
      <alignment horizontal="center" vertical="top"/>
    </xf>
    <xf numFmtId="0" fontId="5" fillId="2" borderId="1" xfId="13" applyFont="1" applyFill="1" applyBorder="1" applyAlignment="1">
      <alignment horizontal="right" vertical="top"/>
    </xf>
    <xf numFmtId="164" fontId="7" fillId="2" borderId="4" xfId="13" applyNumberFormat="1" applyFont="1" applyFill="1" applyBorder="1" applyAlignment="1">
      <alignment horizontal="center" vertical="top"/>
    </xf>
    <xf numFmtId="166" fontId="7" fillId="2" borderId="5" xfId="14" applyNumberFormat="1" applyFont="1" applyFill="1" applyBorder="1" applyAlignment="1">
      <alignment horizontal="center" vertical="top"/>
    </xf>
    <xf numFmtId="0" fontId="7" fillId="2" borderId="2" xfId="13" applyFont="1" applyFill="1" applyBorder="1" applyAlignment="1">
      <alignment horizontal="left"/>
    </xf>
    <xf numFmtId="164" fontId="7" fillId="2" borderId="6" xfId="13" applyNumberFormat="1" applyFont="1" applyFill="1" applyBorder="1" applyAlignment="1">
      <alignment horizontal="center"/>
    </xf>
    <xf numFmtId="166" fontId="7" fillId="2" borderId="7" xfId="14" applyNumberFormat="1" applyFont="1" applyFill="1" applyBorder="1" applyAlignment="1">
      <alignment horizontal="center" vertical="top"/>
    </xf>
    <xf numFmtId="0" fontId="5" fillId="2" borderId="3" xfId="13" applyFont="1" applyFill="1" applyBorder="1" applyAlignment="1">
      <alignment horizontal="center"/>
    </xf>
    <xf numFmtId="164" fontId="7" fillId="2" borderId="8" xfId="13" applyNumberFormat="1" applyFont="1" applyFill="1" applyBorder="1" applyAlignment="1">
      <alignment horizontal="center"/>
    </xf>
    <xf numFmtId="166" fontId="7" fillId="2" borderId="9" xfId="13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4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 wrapText="1"/>
    </xf>
    <xf numFmtId="41" fontId="5" fillId="0" borderId="0" xfId="13" applyNumberFormat="1" applyFont="1" applyFill="1" applyBorder="1" applyAlignment="1">
      <alignment horizontal="center" vertical="center"/>
    </xf>
    <xf numFmtId="0" fontId="7" fillId="2" borderId="2" xfId="13" applyFont="1" applyFill="1" applyBorder="1" applyAlignment="1"/>
    <xf numFmtId="0" fontId="7" fillId="2" borderId="3" xfId="13" applyFont="1" applyFill="1" applyBorder="1" applyAlignment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166" fontId="7" fillId="2" borderId="7" xfId="14" applyNumberFormat="1" applyFont="1" applyFill="1" applyBorder="1" applyAlignment="1">
      <alignment horizontal="center" vertical="top"/>
    </xf>
    <xf numFmtId="0" fontId="7" fillId="0" borderId="0" xfId="14" applyFont="1" applyFill="1" applyBorder="1" applyAlignment="1">
      <alignment horizontal="center" wrapText="1"/>
    </xf>
    <xf numFmtId="0" fontId="7" fillId="0" borderId="0" xfId="10" applyFont="1" applyFill="1" applyBorder="1" applyAlignment="1">
      <alignment horizontal="centerContinuous"/>
    </xf>
    <xf numFmtId="0" fontId="7" fillId="2" borderId="1" xfId="14" applyFont="1" applyFill="1" applyBorder="1" applyAlignment="1">
      <alignment horizontal="center"/>
    </xf>
    <xf numFmtId="0" fontId="7" fillId="0" borderId="0" xfId="10" applyFont="1" applyFill="1" applyBorder="1" applyAlignment="1">
      <alignment horizontal="center"/>
    </xf>
    <xf numFmtId="0" fontId="5" fillId="2" borderId="1" xfId="14" applyFont="1" applyFill="1" applyBorder="1" applyAlignment="1">
      <alignment horizontal="centerContinuous"/>
    </xf>
    <xf numFmtId="3" fontId="5" fillId="0" borderId="0" xfId="14" applyNumberFormat="1" applyFont="1" applyFill="1" applyBorder="1" applyAlignment="1">
      <alignment horizontal="center"/>
    </xf>
    <xf numFmtId="164" fontId="5" fillId="2" borderId="4" xfId="14" applyNumberFormat="1" applyFont="1" applyFill="1" applyBorder="1" applyAlignment="1">
      <alignment horizontal="center"/>
    </xf>
    <xf numFmtId="166" fontId="5" fillId="2" borderId="5" xfId="14" applyNumberFormat="1" applyFont="1" applyFill="1" applyBorder="1" applyAlignment="1">
      <alignment horizontal="center"/>
    </xf>
    <xf numFmtId="0" fontId="7" fillId="2" borderId="2" xfId="14" applyFont="1" applyFill="1" applyBorder="1" applyAlignment="1">
      <alignment horizontal="center"/>
    </xf>
    <xf numFmtId="3" fontId="7" fillId="0" borderId="0" xfId="14" applyNumberFormat="1" applyFont="1" applyFill="1" applyBorder="1" applyAlignment="1">
      <alignment horizontal="center"/>
    </xf>
    <xf numFmtId="164" fontId="7" fillId="2" borderId="6" xfId="14" applyNumberFormat="1" applyFont="1" applyFill="1" applyBorder="1" applyAlignment="1">
      <alignment horizontal="center"/>
    </xf>
    <xf numFmtId="0" fontId="7" fillId="2" borderId="3" xfId="14" applyFont="1" applyFill="1" applyBorder="1" applyAlignment="1">
      <alignment horizontal="center"/>
    </xf>
    <xf numFmtId="164" fontId="7" fillId="2" borderId="8" xfId="14" applyNumberFormat="1" applyFont="1" applyFill="1" applyBorder="1" applyAlignment="1">
      <alignment horizontal="center"/>
    </xf>
    <xf numFmtId="166" fontId="5" fillId="2" borderId="9" xfId="14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horizontal="center" vertical="center"/>
    </xf>
    <xf numFmtId="3" fontId="5" fillId="0" borderId="0" xfId="14" applyNumberFormat="1" applyFont="1" applyFill="1" applyBorder="1" applyAlignment="1">
      <alignment horizontal="center" vertical="center"/>
    </xf>
    <xf numFmtId="166" fontId="5" fillId="0" borderId="0" xfId="14" applyNumberFormat="1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wrapText="1"/>
    </xf>
    <xf numFmtId="0" fontId="7" fillId="2" borderId="3" xfId="14" applyFont="1" applyFill="1" applyBorder="1" applyAlignment="1">
      <alignment wrapText="1"/>
    </xf>
    <xf numFmtId="0" fontId="5" fillId="0" borderId="0" xfId="1" applyFont="1" applyFill="1" applyBorder="1"/>
    <xf numFmtId="164" fontId="7" fillId="2" borderId="6" xfId="4" applyNumberFormat="1" applyFont="1" applyFill="1" applyBorder="1" applyAlignment="1">
      <alignment horizontal="right" wrapText="1"/>
    </xf>
    <xf numFmtId="166" fontId="7" fillId="2" borderId="7" xfId="4" applyNumberFormat="1" applyFont="1" applyFill="1" applyBorder="1" applyAlignment="1">
      <alignment horizontal="right" wrapText="1"/>
    </xf>
    <xf numFmtId="164" fontId="7" fillId="2" borderId="8" xfId="4" applyNumberFormat="1" applyFont="1" applyFill="1" applyBorder="1" applyAlignment="1">
      <alignment horizontal="right"/>
    </xf>
    <xf numFmtId="166" fontId="7" fillId="2" borderId="9" xfId="4" applyNumberFormat="1" applyFont="1" applyFill="1" applyBorder="1" applyAlignment="1">
      <alignment horizontal="right"/>
    </xf>
    <xf numFmtId="0" fontId="5" fillId="2" borderId="3" xfId="1" applyFont="1" applyFill="1" applyBorder="1"/>
    <xf numFmtId="0" fontId="7" fillId="0" borderId="0" xfId="10" applyFont="1" applyFill="1" applyBorder="1" applyAlignment="1">
      <alignment horizontal="centerContinuous"/>
    </xf>
    <xf numFmtId="0" fontId="7" fillId="2" borderId="1" xfId="10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164" fontId="5" fillId="2" borderId="4" xfId="10" applyNumberFormat="1" applyFont="1" applyFill="1" applyBorder="1" applyAlignment="1">
      <alignment horizontal="center"/>
    </xf>
    <xf numFmtId="166" fontId="5" fillId="2" borderId="5" xfId="10" applyNumberFormat="1" applyFont="1" applyFill="1" applyBorder="1" applyAlignment="1">
      <alignment horizontal="center"/>
    </xf>
    <xf numFmtId="0" fontId="7" fillId="2" borderId="2" xfId="10" applyFont="1" applyFill="1" applyBorder="1" applyAlignment="1">
      <alignment horizontal="left"/>
    </xf>
    <xf numFmtId="0" fontId="7" fillId="0" borderId="0" xfId="10" applyFont="1" applyFill="1" applyBorder="1" applyAlignment="1">
      <alignment horizontal="right"/>
    </xf>
    <xf numFmtId="164" fontId="7" fillId="2" borderId="6" xfId="10" applyNumberFormat="1" applyFont="1" applyFill="1" applyBorder="1" applyAlignment="1">
      <alignment horizontal="center"/>
    </xf>
    <xf numFmtId="166" fontId="7" fillId="2" borderId="7" xfId="10" applyNumberFormat="1" applyFont="1" applyFill="1" applyBorder="1" applyAlignment="1">
      <alignment horizontal="center" vertical="top"/>
    </xf>
    <xf numFmtId="164" fontId="5" fillId="2" borderId="8" xfId="10" applyNumberFormat="1" applyFont="1" applyFill="1" applyBorder="1" applyAlignment="1">
      <alignment horizontal="center"/>
    </xf>
    <xf numFmtId="166" fontId="5" fillId="2" borderId="9" xfId="10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vertical="center"/>
    </xf>
    <xf numFmtId="166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10" applyFont="1" applyFill="1" applyBorder="1" applyAlignment="1">
      <alignment horizontal="right" vertical="center"/>
    </xf>
    <xf numFmtId="0" fontId="7" fillId="2" borderId="2" xfId="10" applyFont="1" applyFill="1" applyBorder="1" applyAlignment="1">
      <alignment wrapText="1"/>
    </xf>
    <xf numFmtId="0" fontId="7" fillId="2" borderId="3" xfId="10" applyFont="1" applyFill="1" applyBorder="1" applyAlignment="1">
      <alignment wrapText="1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Continuous"/>
    </xf>
    <xf numFmtId="0" fontId="12" fillId="0" borderId="0" xfId="1" applyFont="1" applyFill="1" applyBorder="1" applyAlignment="1">
      <alignment horizontal="centerContinuous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1" xfId="17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7" applyFont="1" applyFill="1" applyBorder="1" applyAlignment="1" applyProtection="1">
      <alignment horizontal="left" vertical="center"/>
    </xf>
    <xf numFmtId="0" fontId="5" fillId="0" borderId="2" xfId="17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7" applyFont="1" applyFill="1" applyBorder="1" applyAlignment="1" applyProtection="1">
      <alignment horizontal="left" vertical="center"/>
    </xf>
    <xf numFmtId="0" fontId="16" fillId="0" borderId="0" xfId="0" applyFont="1"/>
    <xf numFmtId="0" fontId="0" fillId="0" borderId="0" xfId="0" applyFont="1"/>
    <xf numFmtId="0" fontId="5" fillId="2" borderId="5" xfId="1" applyNumberFormat="1" applyFont="1" applyFill="1" applyBorder="1" applyAlignment="1">
      <alignment horizontal="right" vertical="top"/>
    </xf>
    <xf numFmtId="0" fontId="7" fillId="2" borderId="7" xfId="1" applyNumberFormat="1" applyFont="1" applyFill="1" applyBorder="1" applyAlignment="1">
      <alignment horizontal="right"/>
    </xf>
    <xf numFmtId="164" fontId="5" fillId="2" borderId="9" xfId="1" applyNumberFormat="1" applyFont="1" applyFill="1" applyBorder="1"/>
    <xf numFmtId="164" fontId="0" fillId="0" borderId="0" xfId="0" applyNumberFormat="1"/>
    <xf numFmtId="166" fontId="7" fillId="0" borderId="0" xfId="1" applyNumberFormat="1" applyFont="1" applyFill="1" applyBorder="1" applyAlignment="1">
      <alignment horizontal="center" vertical="top"/>
    </xf>
    <xf numFmtId="166" fontId="5" fillId="0" borderId="0" xfId="1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left" indent="2"/>
    </xf>
    <xf numFmtId="0" fontId="5" fillId="0" borderId="0" xfId="1" applyFont="1" applyFill="1" applyBorder="1" applyAlignment="1">
      <alignment horizontal="left" vertical="top" wrapText="1" indent="2"/>
    </xf>
    <xf numFmtId="0" fontId="5" fillId="0" borderId="0" xfId="4" applyFont="1" applyFill="1" applyBorder="1" applyAlignment="1">
      <alignment horizontal="left" vertical="top" indent="2"/>
    </xf>
    <xf numFmtId="0" fontId="5" fillId="0" borderId="0" xfId="4" applyFont="1" applyFill="1" applyBorder="1" applyAlignment="1">
      <alignment horizontal="left"/>
    </xf>
    <xf numFmtId="0" fontId="5" fillId="0" borderId="0" xfId="9" applyNumberFormat="1" applyFont="1" applyFill="1" applyBorder="1" applyAlignment="1">
      <alignment horizontal="left" vertical="center" wrapText="1"/>
    </xf>
    <xf numFmtId="0" fontId="7" fillId="0" borderId="0" xfId="1" applyNumberFormat="1" applyFont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10" fillId="0" borderId="0" xfId="0" applyFont="1"/>
    <xf numFmtId="0" fontId="13" fillId="0" borderId="0" xfId="18" applyNumberFormat="1"/>
    <xf numFmtId="0" fontId="13" fillId="0" borderId="0" xfId="18" applyAlignment="1">
      <alignment horizontal="left"/>
    </xf>
    <xf numFmtId="0" fontId="13" fillId="0" borderId="0" xfId="18" applyNumberFormat="1"/>
    <xf numFmtId="0" fontId="11" fillId="0" borderId="0" xfId="0" applyFont="1"/>
    <xf numFmtId="168" fontId="10" fillId="0" borderId="0" xfId="0" applyNumberFormat="1" applyFont="1"/>
    <xf numFmtId="168" fontId="11" fillId="0" borderId="0" xfId="0" applyNumberFormat="1" applyFont="1"/>
    <xf numFmtId="0" fontId="0" fillId="0" borderId="0" xfId="0"/>
    <xf numFmtId="166" fontId="5" fillId="2" borderId="5" xfId="1" applyNumberFormat="1" applyFont="1" applyFill="1" applyBorder="1" applyAlignment="1">
      <alignment horizontal="center" vertical="top"/>
    </xf>
    <xf numFmtId="0" fontId="7" fillId="2" borderId="2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right"/>
    </xf>
    <xf numFmtId="164" fontId="7" fillId="2" borderId="6" xfId="11" applyNumberFormat="1" applyFont="1" applyFill="1" applyBorder="1" applyAlignment="1">
      <alignment horizontal="center"/>
    </xf>
    <xf numFmtId="166" fontId="7" fillId="2" borderId="7" xfId="4" applyNumberFormat="1" applyFont="1" applyFill="1" applyBorder="1" applyAlignment="1">
      <alignment horizontal="center" vertical="top"/>
    </xf>
    <xf numFmtId="0" fontId="7" fillId="2" borderId="3" xfId="11" applyFont="1" applyFill="1" applyBorder="1"/>
    <xf numFmtId="0" fontId="7" fillId="0" borderId="0" xfId="11" applyFont="1" applyFill="1" applyBorder="1"/>
    <xf numFmtId="164" fontId="5" fillId="2" borderId="4" xfId="1" applyNumberFormat="1" applyFont="1" applyFill="1" applyBorder="1" applyAlignment="1">
      <alignment horizontal="center" vertical="top"/>
    </xf>
    <xf numFmtId="0" fontId="5" fillId="2" borderId="1" xfId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/>
    </xf>
    <xf numFmtId="164" fontId="5" fillId="2" borderId="8" xfId="11" applyNumberFormat="1" applyFont="1" applyFill="1" applyBorder="1"/>
    <xf numFmtId="166" fontId="5" fillId="2" borderId="9" xfId="1" applyNumberFormat="1" applyFont="1" applyFill="1" applyBorder="1" applyAlignment="1">
      <alignment horizontal="center"/>
    </xf>
    <xf numFmtId="166" fontId="5" fillId="0" borderId="0" xfId="4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164" fontId="7" fillId="2" borderId="4" xfId="4" applyNumberFormat="1" applyFont="1" applyFill="1" applyBorder="1" applyAlignment="1">
      <alignment horizontal="center" wrapText="1"/>
    </xf>
    <xf numFmtId="164" fontId="7" fillId="2" borderId="5" xfId="4" applyNumberFormat="1" applyFont="1" applyFill="1" applyBorder="1" applyAlignment="1">
      <alignment horizontal="center" wrapText="1"/>
    </xf>
    <xf numFmtId="167" fontId="3" fillId="0" borderId="0" xfId="5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center" wrapText="1"/>
    </xf>
    <xf numFmtId="0" fontId="7" fillId="2" borderId="3" xfId="5" applyFont="1" applyFill="1" applyBorder="1" applyAlignment="1">
      <alignment horizontal="left" vertical="center" wrapText="1"/>
    </xf>
    <xf numFmtId="167" fontId="3" fillId="0" borderId="0" xfId="4" applyNumberFormat="1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 wrapText="1"/>
    </xf>
    <xf numFmtId="0" fontId="7" fillId="2" borderId="5" xfId="4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165" fontId="7" fillId="2" borderId="4" xfId="2" applyFont="1" applyFill="1" applyBorder="1" applyAlignment="1">
      <alignment horizontal="center" wrapText="1"/>
    </xf>
    <xf numFmtId="165" fontId="7" fillId="2" borderId="5" xfId="2" applyFont="1" applyFill="1" applyBorder="1" applyAlignment="1">
      <alignment horizontal="center" wrapText="1"/>
    </xf>
    <xf numFmtId="167" fontId="3" fillId="0" borderId="0" xfId="11" applyNumberFormat="1" applyFont="1" applyFill="1" applyBorder="1" applyAlignment="1">
      <alignment horizontal="center"/>
    </xf>
    <xf numFmtId="0" fontId="7" fillId="2" borderId="1" xfId="11" applyFont="1" applyFill="1" applyBorder="1" applyAlignment="1">
      <alignment horizontal="left" vertical="center"/>
    </xf>
    <xf numFmtId="0" fontId="7" fillId="2" borderId="2" xfId="11" applyFont="1" applyFill="1" applyBorder="1" applyAlignment="1">
      <alignment horizontal="left" vertical="center"/>
    </xf>
    <xf numFmtId="0" fontId="7" fillId="2" borderId="3" xfId="11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center" wrapText="1"/>
    </xf>
    <xf numFmtId="167" fontId="3" fillId="0" borderId="0" xfId="12" applyNumberFormat="1" applyFont="1" applyFill="1" applyBorder="1" applyAlignment="1">
      <alignment horizontal="center"/>
    </xf>
    <xf numFmtId="167" fontId="3" fillId="0" borderId="0" xfId="13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wrapText="1"/>
    </xf>
    <xf numFmtId="167" fontId="3" fillId="0" borderId="0" xfId="14" applyNumberFormat="1" applyFont="1" applyFill="1" applyBorder="1" applyAlignment="1">
      <alignment horizontal="center"/>
    </xf>
    <xf numFmtId="167" fontId="3" fillId="0" borderId="0" xfId="10" applyNumberFormat="1" applyFont="1" applyFill="1" applyBorder="1" applyAlignment="1">
      <alignment horizontal="center"/>
    </xf>
  </cellXfs>
  <cellStyles count="20">
    <cellStyle name="Comma 2" xfId="2"/>
    <cellStyle name="Currency" xfId="9" builtinId="4"/>
    <cellStyle name="Currency 2" xfId="19"/>
    <cellStyle name="Hyperlink" xfId="17" builtinId="8"/>
    <cellStyle name="Normal" xfId="0" builtinId="0"/>
    <cellStyle name="Normal 2" xfId="8"/>
    <cellStyle name="Normal 2 2" xfId="18"/>
    <cellStyle name="Normal 3" xfId="1"/>
    <cellStyle name="Normal 4" xfId="15"/>
    <cellStyle name="Normal_DFAFFIL" xfId="5"/>
    <cellStyle name="Normal_DFAWARD" xfId="4"/>
    <cellStyle name="Normal_DFCOM" xfId="13"/>
    <cellStyle name="Normal_DFDISC" xfId="11"/>
    <cellStyle name="Normal_DFGENDER" xfId="7"/>
    <cellStyle name="Normal_DFLANG" xfId="10"/>
    <cellStyle name="Normal_DFYEARIN" xfId="14"/>
    <cellStyle name="Normal_PDFDISC" xfId="12"/>
    <cellStyle name="Normal_S3DISC" xfId="3"/>
    <cellStyle name="Normal_S3RANK" xfId="6"/>
    <cellStyle name="Percen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1" max="1" width="14.5703125" customWidth="1"/>
    <col min="2" max="2" width="1.7109375" customWidth="1"/>
    <col min="3" max="3" width="120.42578125" customWidth="1"/>
  </cols>
  <sheetData>
    <row r="1" spans="1:4" ht="18" x14ac:dyDescent="0.35">
      <c r="A1" s="209" t="s">
        <v>115</v>
      </c>
      <c r="B1" s="209"/>
      <c r="C1" s="210"/>
    </row>
    <row r="2" spans="1:4" ht="18" x14ac:dyDescent="0.35">
      <c r="A2" s="259" t="s">
        <v>134</v>
      </c>
      <c r="B2" s="259"/>
      <c r="C2" s="259"/>
      <c r="D2" s="258"/>
    </row>
    <row r="3" spans="1:4" ht="18" x14ac:dyDescent="0.35">
      <c r="A3" s="259" t="s">
        <v>135</v>
      </c>
      <c r="B3" s="259"/>
      <c r="C3" s="259"/>
      <c r="D3" s="258"/>
    </row>
    <row r="4" spans="1:4" s="244" customFormat="1" ht="18" x14ac:dyDescent="0.35">
      <c r="A4" s="236"/>
      <c r="B4" s="236"/>
      <c r="C4" s="236"/>
      <c r="D4" s="258"/>
    </row>
    <row r="5" spans="1:4" ht="16.5" x14ac:dyDescent="0.3">
      <c r="A5" s="211" t="s">
        <v>116</v>
      </c>
      <c r="B5" s="212"/>
      <c r="C5" s="212" t="s">
        <v>117</v>
      </c>
    </row>
    <row r="6" spans="1:4" ht="27" customHeight="1" x14ac:dyDescent="0.25">
      <c r="A6" s="213" t="s">
        <v>118</v>
      </c>
      <c r="B6" s="214"/>
      <c r="C6" s="215" t="s">
        <v>119</v>
      </c>
    </row>
    <row r="7" spans="1:4" ht="27" customHeight="1" x14ac:dyDescent="0.25">
      <c r="A7" s="216" t="s">
        <v>120</v>
      </c>
      <c r="B7" s="214"/>
      <c r="C7" s="217" t="s">
        <v>121</v>
      </c>
    </row>
    <row r="8" spans="1:4" ht="27" customHeight="1" x14ac:dyDescent="0.25">
      <c r="A8" s="216" t="s">
        <v>122</v>
      </c>
      <c r="B8" s="214"/>
      <c r="C8" s="218" t="s">
        <v>66</v>
      </c>
    </row>
    <row r="9" spans="1:4" ht="27" customHeight="1" x14ac:dyDescent="0.25">
      <c r="A9" s="216" t="s">
        <v>123</v>
      </c>
      <c r="B9" s="214"/>
      <c r="C9" s="217" t="s">
        <v>69</v>
      </c>
    </row>
    <row r="10" spans="1:4" ht="27" customHeight="1" x14ac:dyDescent="0.25">
      <c r="A10" s="216" t="s">
        <v>124</v>
      </c>
      <c r="B10" s="214"/>
      <c r="C10" s="217" t="s">
        <v>96</v>
      </c>
    </row>
    <row r="11" spans="1:4" ht="27" customHeight="1" x14ac:dyDescent="0.25">
      <c r="A11" s="216" t="s">
        <v>125</v>
      </c>
      <c r="B11" s="214"/>
      <c r="C11" s="217" t="s">
        <v>100</v>
      </c>
    </row>
    <row r="12" spans="1:4" ht="27" customHeight="1" x14ac:dyDescent="0.25">
      <c r="A12" s="216" t="s">
        <v>126</v>
      </c>
      <c r="B12" s="214"/>
      <c r="C12" s="217" t="s">
        <v>127</v>
      </c>
    </row>
    <row r="13" spans="1:4" ht="27" customHeight="1" x14ac:dyDescent="0.25">
      <c r="A13" s="219" t="s">
        <v>128</v>
      </c>
      <c r="B13" s="214"/>
      <c r="C13" s="220" t="s">
        <v>129</v>
      </c>
    </row>
    <row r="15" spans="1:4" ht="16.5" x14ac:dyDescent="0.35">
      <c r="A15" s="4" t="s">
        <v>186</v>
      </c>
    </row>
  </sheetData>
  <mergeCells count="2">
    <mergeCell ref="A3:C3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A72" sqref="A72"/>
    </sheetView>
  </sheetViews>
  <sheetFormatPr defaultRowHeight="15" x14ac:dyDescent="0.25"/>
  <cols>
    <col min="1" max="1" width="71.5703125" customWidth="1"/>
    <col min="2" max="2" width="2" customWidth="1"/>
    <col min="3" max="4" width="22.5703125" customWidth="1"/>
  </cols>
  <sheetData>
    <row r="1" spans="1:4" ht="18" x14ac:dyDescent="0.35">
      <c r="A1" s="260" t="s">
        <v>64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63" t="s">
        <v>0</v>
      </c>
      <c r="B4" s="263"/>
      <c r="C4" s="263"/>
      <c r="D4" s="263"/>
    </row>
    <row r="5" spans="1:4" ht="18" x14ac:dyDescent="0.35">
      <c r="A5" s="263" t="s">
        <v>1</v>
      </c>
      <c r="B5" s="263"/>
      <c r="C5" s="263"/>
      <c r="D5" s="263"/>
    </row>
    <row r="6" spans="1:4" ht="16.5" x14ac:dyDescent="0.3">
      <c r="A6" s="35"/>
      <c r="B6" s="35"/>
      <c r="C6" s="35"/>
      <c r="D6" s="35"/>
    </row>
    <row r="7" spans="1:4" ht="15.75" x14ac:dyDescent="0.3">
      <c r="A7" s="264" t="s">
        <v>2</v>
      </c>
      <c r="B7" s="38"/>
      <c r="C7" s="261" t="s">
        <v>3</v>
      </c>
      <c r="D7" s="262"/>
    </row>
    <row r="8" spans="1:4" ht="15.75" x14ac:dyDescent="0.3">
      <c r="A8" s="265"/>
      <c r="B8" s="39"/>
      <c r="C8" s="40" t="s">
        <v>4</v>
      </c>
      <c r="D8" s="41"/>
    </row>
    <row r="9" spans="1:4" ht="16.5" x14ac:dyDescent="0.3">
      <c r="A9" s="266"/>
      <c r="B9" s="35"/>
      <c r="C9" s="42" t="s">
        <v>5</v>
      </c>
      <c r="D9" s="43" t="s">
        <v>6</v>
      </c>
    </row>
    <row r="10" spans="1:4" ht="16.5" x14ac:dyDescent="0.3">
      <c r="A10" s="44"/>
      <c r="B10" s="35"/>
      <c r="C10" s="45"/>
      <c r="D10" s="46"/>
    </row>
    <row r="11" spans="1:4" x14ac:dyDescent="0.25">
      <c r="A11" s="47" t="s">
        <v>7</v>
      </c>
      <c r="B11" s="48"/>
      <c r="C11" s="49"/>
      <c r="D11" s="50"/>
    </row>
    <row r="12" spans="1:4" x14ac:dyDescent="0.25">
      <c r="A12" s="51" t="s">
        <v>8</v>
      </c>
      <c r="B12" s="37"/>
      <c r="C12" s="67">
        <v>5</v>
      </c>
      <c r="D12" s="50">
        <f>C12/C$84*100</f>
        <v>1.1627906976744187</v>
      </c>
    </row>
    <row r="13" spans="1:4" x14ac:dyDescent="0.25">
      <c r="A13" s="51"/>
      <c r="B13" s="37"/>
      <c r="C13" s="66"/>
      <c r="D13" s="50"/>
    </row>
    <row r="14" spans="1:4" x14ac:dyDescent="0.25">
      <c r="A14" s="53" t="s">
        <v>9</v>
      </c>
      <c r="B14" s="37"/>
      <c r="C14" s="66"/>
      <c r="D14" s="50"/>
    </row>
    <row r="15" spans="1:4" ht="15.75" x14ac:dyDescent="0.3">
      <c r="A15" s="54" t="s">
        <v>10</v>
      </c>
      <c r="B15" s="37"/>
      <c r="C15" s="30">
        <v>9</v>
      </c>
      <c r="D15" s="50">
        <f>C15/C$84*100</f>
        <v>2.0930232558139537</v>
      </c>
    </row>
    <row r="16" spans="1:4" x14ac:dyDescent="0.25">
      <c r="A16" s="53"/>
      <c r="B16" s="37"/>
      <c r="C16" s="67"/>
      <c r="D16" s="50"/>
    </row>
    <row r="17" spans="1:4" x14ac:dyDescent="0.25">
      <c r="A17" s="53" t="s">
        <v>11</v>
      </c>
      <c r="B17" s="37"/>
      <c r="C17" s="67"/>
      <c r="D17" s="50"/>
    </row>
    <row r="18" spans="1:4" x14ac:dyDescent="0.25">
      <c r="A18" s="37" t="s">
        <v>61</v>
      </c>
      <c r="B18" s="37"/>
      <c r="C18" s="229">
        <v>4</v>
      </c>
      <c r="D18" s="227">
        <f>C18/C$84*100</f>
        <v>0.93023255813953487</v>
      </c>
    </row>
    <row r="19" spans="1:4" x14ac:dyDescent="0.25">
      <c r="A19" s="53"/>
      <c r="B19" s="37"/>
      <c r="C19" s="229"/>
      <c r="D19" s="227"/>
    </row>
    <row r="20" spans="1:4" x14ac:dyDescent="0.25">
      <c r="A20" s="53" t="s">
        <v>12</v>
      </c>
      <c r="B20" s="37"/>
      <c r="C20" s="66"/>
      <c r="D20" s="50"/>
    </row>
    <row r="21" spans="1:4" x14ac:dyDescent="0.25">
      <c r="A21" s="54" t="s">
        <v>13</v>
      </c>
      <c r="B21" s="37"/>
      <c r="C21" s="66">
        <v>11</v>
      </c>
      <c r="D21" s="52">
        <f>C21/C$84*100</f>
        <v>2.558139534883721</v>
      </c>
    </row>
    <row r="22" spans="1:4" x14ac:dyDescent="0.25">
      <c r="A22" s="54" t="s">
        <v>14</v>
      </c>
      <c r="B22" s="37"/>
      <c r="C22" s="66">
        <v>8</v>
      </c>
      <c r="D22" s="52">
        <f>C22/C$84*100</f>
        <v>1.8604651162790697</v>
      </c>
    </row>
    <row r="23" spans="1:4" x14ac:dyDescent="0.25">
      <c r="A23" s="54" t="s">
        <v>15</v>
      </c>
      <c r="B23" s="37"/>
      <c r="C23" s="66">
        <v>31</v>
      </c>
      <c r="D23" s="52">
        <f>C23/C$84*100</f>
        <v>7.2093023255813957</v>
      </c>
    </row>
    <row r="24" spans="1:4" x14ac:dyDescent="0.25">
      <c r="A24" s="54" t="s">
        <v>16</v>
      </c>
      <c r="B24" s="37"/>
      <c r="C24" s="66">
        <v>22</v>
      </c>
      <c r="D24" s="52">
        <f>C24/C$84*100</f>
        <v>5.1162790697674421</v>
      </c>
    </row>
    <row r="25" spans="1:4" x14ac:dyDescent="0.25">
      <c r="A25" s="54" t="s">
        <v>17</v>
      </c>
      <c r="B25" s="37"/>
      <c r="C25" s="66">
        <v>5</v>
      </c>
      <c r="D25" s="52">
        <f>C25/C$84*100</f>
        <v>1.1627906976744187</v>
      </c>
    </row>
    <row r="26" spans="1:4" x14ac:dyDescent="0.25">
      <c r="A26" s="54" t="s">
        <v>18</v>
      </c>
      <c r="B26" s="37"/>
      <c r="C26" s="66"/>
      <c r="D26" s="52"/>
    </row>
    <row r="27" spans="1:4" x14ac:dyDescent="0.25">
      <c r="A27" s="54" t="s">
        <v>136</v>
      </c>
      <c r="B27" s="37"/>
      <c r="C27" s="66">
        <v>1</v>
      </c>
      <c r="D27" s="52">
        <f t="shared" ref="D27:D33" si="0">C27/C$84*100</f>
        <v>0.23255813953488372</v>
      </c>
    </row>
    <row r="28" spans="1:4" x14ac:dyDescent="0.25">
      <c r="A28" s="54" t="s">
        <v>137</v>
      </c>
      <c r="B28" s="37"/>
      <c r="C28" s="66">
        <v>2</v>
      </c>
      <c r="D28" s="52">
        <f t="shared" si="0"/>
        <v>0.46511627906976744</v>
      </c>
    </row>
    <row r="29" spans="1:4" x14ac:dyDescent="0.25">
      <c r="A29" s="65" t="s">
        <v>19</v>
      </c>
      <c r="B29" s="37"/>
      <c r="C29" s="66">
        <v>1</v>
      </c>
      <c r="D29" s="52">
        <f t="shared" si="0"/>
        <v>0.23255813953488372</v>
      </c>
    </row>
    <row r="30" spans="1:4" x14ac:dyDescent="0.25">
      <c r="A30" s="64" t="s">
        <v>20</v>
      </c>
      <c r="B30" s="37"/>
      <c r="C30" s="66">
        <v>19</v>
      </c>
      <c r="D30" s="52">
        <f t="shared" si="0"/>
        <v>4.4186046511627906</v>
      </c>
    </row>
    <row r="31" spans="1:4" x14ac:dyDescent="0.25">
      <c r="A31" s="65" t="s">
        <v>21</v>
      </c>
      <c r="B31" s="37"/>
      <c r="C31" s="66">
        <v>2</v>
      </c>
      <c r="D31" s="52">
        <f t="shared" si="0"/>
        <v>0.46511627906976744</v>
      </c>
    </row>
    <row r="32" spans="1:4" x14ac:dyDescent="0.25">
      <c r="A32" s="65" t="s">
        <v>22</v>
      </c>
      <c r="B32" s="37"/>
      <c r="C32" s="66">
        <v>2</v>
      </c>
      <c r="D32" s="52">
        <f t="shared" si="0"/>
        <v>0.46511627906976744</v>
      </c>
    </row>
    <row r="33" spans="1:4" x14ac:dyDescent="0.25">
      <c r="A33" s="53" t="s">
        <v>23</v>
      </c>
      <c r="B33" s="37"/>
      <c r="C33" s="67">
        <f>SUM(C21:C32)</f>
        <v>104</v>
      </c>
      <c r="D33" s="50">
        <f t="shared" si="0"/>
        <v>24.186046511627907</v>
      </c>
    </row>
    <row r="34" spans="1:4" x14ac:dyDescent="0.25">
      <c r="A34" s="53"/>
      <c r="B34" s="37"/>
      <c r="C34" s="67"/>
      <c r="D34" s="50"/>
    </row>
    <row r="35" spans="1:4" x14ac:dyDescent="0.25">
      <c r="A35" s="53" t="s">
        <v>24</v>
      </c>
      <c r="B35" s="37"/>
      <c r="C35" s="66"/>
      <c r="D35" s="50"/>
    </row>
    <row r="36" spans="1:4" x14ac:dyDescent="0.25">
      <c r="A36" s="54" t="s">
        <v>25</v>
      </c>
      <c r="B36" s="37"/>
      <c r="C36" s="66">
        <v>4</v>
      </c>
      <c r="D36" s="52">
        <f t="shared" ref="D36:D51" si="1">C36/C$84*100</f>
        <v>0.93023255813953487</v>
      </c>
    </row>
    <row r="37" spans="1:4" x14ac:dyDescent="0.25">
      <c r="A37" s="54" t="s">
        <v>26</v>
      </c>
      <c r="B37" s="37"/>
      <c r="C37" s="66">
        <v>6</v>
      </c>
      <c r="D37" s="52">
        <f t="shared" si="1"/>
        <v>1.3953488372093024</v>
      </c>
    </row>
    <row r="38" spans="1:4" x14ac:dyDescent="0.25">
      <c r="A38" s="54" t="s">
        <v>27</v>
      </c>
      <c r="B38" s="37"/>
      <c r="C38" s="66">
        <v>6</v>
      </c>
      <c r="D38" s="52">
        <f t="shared" si="1"/>
        <v>1.3953488372093024</v>
      </c>
    </row>
    <row r="39" spans="1:4" x14ac:dyDescent="0.25">
      <c r="A39" s="54" t="s">
        <v>28</v>
      </c>
      <c r="B39" s="37"/>
      <c r="C39" s="66">
        <v>5</v>
      </c>
      <c r="D39" s="52">
        <f t="shared" si="1"/>
        <v>1.1627906976744187</v>
      </c>
    </row>
    <row r="40" spans="1:4" x14ac:dyDescent="0.25">
      <c r="A40" s="54" t="s">
        <v>62</v>
      </c>
      <c r="B40" s="37"/>
      <c r="C40" s="66">
        <v>3</v>
      </c>
      <c r="D40" s="52">
        <f t="shared" si="1"/>
        <v>0.69767441860465118</v>
      </c>
    </row>
    <row r="41" spans="1:4" x14ac:dyDescent="0.25">
      <c r="A41" s="54" t="s">
        <v>29</v>
      </c>
      <c r="B41" s="37"/>
      <c r="C41" s="66">
        <v>29</v>
      </c>
      <c r="D41" s="52">
        <f t="shared" si="1"/>
        <v>6.7441860465116283</v>
      </c>
    </row>
    <row r="42" spans="1:4" x14ac:dyDescent="0.25">
      <c r="A42" s="54" t="s">
        <v>30</v>
      </c>
      <c r="B42" s="37"/>
      <c r="C42" s="66">
        <v>16</v>
      </c>
      <c r="D42" s="52">
        <f t="shared" si="1"/>
        <v>3.7209302325581395</v>
      </c>
    </row>
    <row r="43" spans="1:4" x14ac:dyDescent="0.25">
      <c r="A43" s="54" t="s">
        <v>31</v>
      </c>
      <c r="B43" s="37"/>
      <c r="C43" s="66">
        <v>9</v>
      </c>
      <c r="D43" s="52">
        <f t="shared" si="1"/>
        <v>2.0930232558139537</v>
      </c>
    </row>
    <row r="44" spans="1:4" x14ac:dyDescent="0.25">
      <c r="A44" s="54" t="s">
        <v>32</v>
      </c>
      <c r="B44" s="37"/>
      <c r="C44" s="66">
        <v>41</v>
      </c>
      <c r="D44" s="52">
        <f t="shared" si="1"/>
        <v>9.5348837209302335</v>
      </c>
    </row>
    <row r="45" spans="1:4" x14ac:dyDescent="0.25">
      <c r="A45" s="37" t="s">
        <v>33</v>
      </c>
      <c r="B45" s="37"/>
      <c r="C45" s="66">
        <v>3</v>
      </c>
      <c r="D45" s="52">
        <f t="shared" si="1"/>
        <v>0.69767441860465118</v>
      </c>
    </row>
    <row r="46" spans="1:4" x14ac:dyDescent="0.25">
      <c r="A46" s="54" t="s">
        <v>34</v>
      </c>
      <c r="B46" s="37"/>
      <c r="C46" s="66">
        <v>11</v>
      </c>
      <c r="D46" s="52">
        <f t="shared" si="1"/>
        <v>2.558139534883721</v>
      </c>
    </row>
    <row r="47" spans="1:4" x14ac:dyDescent="0.25">
      <c r="A47" s="54" t="s">
        <v>35</v>
      </c>
      <c r="B47" s="37"/>
      <c r="C47" s="66">
        <v>7</v>
      </c>
      <c r="D47" s="52">
        <f t="shared" si="1"/>
        <v>1.6279069767441861</v>
      </c>
    </row>
    <row r="48" spans="1:4" x14ac:dyDescent="0.25">
      <c r="A48" s="54" t="s">
        <v>36</v>
      </c>
      <c r="B48" s="37"/>
      <c r="C48" s="66">
        <v>7</v>
      </c>
      <c r="D48" s="52">
        <f t="shared" si="1"/>
        <v>1.6279069767441861</v>
      </c>
    </row>
    <row r="49" spans="1:4" x14ac:dyDescent="0.25">
      <c r="A49" s="54" t="s">
        <v>37</v>
      </c>
      <c r="B49" s="37"/>
      <c r="C49" s="66">
        <v>5</v>
      </c>
      <c r="D49" s="52">
        <f t="shared" si="1"/>
        <v>1.1627906976744187</v>
      </c>
    </row>
    <row r="50" spans="1:4" x14ac:dyDescent="0.25">
      <c r="A50" s="54" t="s">
        <v>38</v>
      </c>
      <c r="B50" s="37"/>
      <c r="C50" s="66">
        <v>22</v>
      </c>
      <c r="D50" s="52">
        <f t="shared" si="1"/>
        <v>5.1162790697674421</v>
      </c>
    </row>
    <row r="51" spans="1:4" x14ac:dyDescent="0.25">
      <c r="A51" s="53" t="s">
        <v>39</v>
      </c>
      <c r="B51" s="37"/>
      <c r="C51" s="67">
        <f>SUM(C36:C50)</f>
        <v>174</v>
      </c>
      <c r="D51" s="50">
        <f t="shared" si="1"/>
        <v>40.465116279069768</v>
      </c>
    </row>
    <row r="52" spans="1:4" x14ac:dyDescent="0.25">
      <c r="A52" s="53"/>
      <c r="B52" s="37"/>
      <c r="C52" s="67"/>
      <c r="D52" s="50"/>
    </row>
    <row r="53" spans="1:4" x14ac:dyDescent="0.25">
      <c r="A53" s="53" t="s">
        <v>40</v>
      </c>
      <c r="B53" s="37"/>
      <c r="C53" s="66"/>
      <c r="D53" s="52"/>
    </row>
    <row r="54" spans="1:4" ht="15.75" x14ac:dyDescent="0.3">
      <c r="A54" s="55" t="s">
        <v>40</v>
      </c>
      <c r="B54" s="55"/>
      <c r="C54" s="229">
        <v>6</v>
      </c>
      <c r="D54" s="227">
        <f>C54/C$84*100</f>
        <v>1.3953488372093024</v>
      </c>
    </row>
    <row r="55" spans="1:4" x14ac:dyDescent="0.25">
      <c r="A55" s="53"/>
      <c r="B55" s="37"/>
      <c r="C55" s="66"/>
      <c r="D55" s="50"/>
    </row>
    <row r="56" spans="1:4" x14ac:dyDescent="0.25">
      <c r="A56" s="53" t="s">
        <v>41</v>
      </c>
      <c r="B56" s="37"/>
      <c r="C56" s="66"/>
      <c r="D56" s="50"/>
    </row>
    <row r="57" spans="1:4" ht="15.75" x14ac:dyDescent="0.3">
      <c r="A57" s="55" t="s">
        <v>41</v>
      </c>
      <c r="B57" s="55"/>
      <c r="C57" s="67">
        <v>6</v>
      </c>
      <c r="D57" s="50">
        <f>C57/C$84*100</f>
        <v>1.3953488372093024</v>
      </c>
    </row>
    <row r="58" spans="1:4" ht="15.75" x14ac:dyDescent="0.3">
      <c r="A58" s="55"/>
      <c r="B58" s="55"/>
      <c r="C58" s="66"/>
      <c r="D58" s="50"/>
    </row>
    <row r="59" spans="1:4" x14ac:dyDescent="0.25">
      <c r="A59" s="53" t="s">
        <v>42</v>
      </c>
      <c r="B59" s="37"/>
      <c r="C59" s="67"/>
      <c r="D59" s="50"/>
    </row>
    <row r="60" spans="1:4" x14ac:dyDescent="0.25">
      <c r="A60" s="54" t="s">
        <v>42</v>
      </c>
      <c r="B60" s="37"/>
      <c r="C60" s="66">
        <v>15</v>
      </c>
      <c r="D60" s="52">
        <f>C60/C$84*100</f>
        <v>3.4883720930232558</v>
      </c>
    </row>
    <row r="61" spans="1:4" x14ac:dyDescent="0.25">
      <c r="A61" s="54" t="s">
        <v>43</v>
      </c>
      <c r="B61" s="37"/>
      <c r="C61" s="66">
        <v>13</v>
      </c>
      <c r="D61" s="52">
        <f>C61/C$84*100</f>
        <v>3.0232558139534884</v>
      </c>
    </row>
    <row r="62" spans="1:4" x14ac:dyDescent="0.25">
      <c r="A62" s="53" t="s">
        <v>44</v>
      </c>
      <c r="B62" s="37"/>
      <c r="C62" s="67">
        <f>SUM(C60:C61)</f>
        <v>28</v>
      </c>
      <c r="D62" s="50">
        <f>C62/C$84*100</f>
        <v>6.5116279069767442</v>
      </c>
    </row>
    <row r="63" spans="1:4" x14ac:dyDescent="0.25">
      <c r="A63" s="53"/>
      <c r="B63" s="37"/>
      <c r="C63" s="67"/>
      <c r="D63" s="50"/>
    </row>
    <row r="64" spans="1:4" x14ac:dyDescent="0.25">
      <c r="A64" s="47" t="s">
        <v>45</v>
      </c>
      <c r="B64" s="37"/>
      <c r="C64" s="66"/>
      <c r="D64" s="50"/>
    </row>
    <row r="65" spans="1:4" x14ac:dyDescent="0.25">
      <c r="A65" s="51" t="s">
        <v>46</v>
      </c>
      <c r="B65" s="37"/>
      <c r="C65" s="66">
        <v>28</v>
      </c>
      <c r="D65" s="52">
        <f>C65/C$84*100</f>
        <v>6.5116279069767442</v>
      </c>
    </row>
    <row r="66" spans="1:4" x14ac:dyDescent="0.25">
      <c r="A66" s="51" t="s">
        <v>47</v>
      </c>
      <c r="B66" s="37"/>
      <c r="C66" s="66">
        <v>12</v>
      </c>
      <c r="D66" s="52">
        <f>C66/C$84*100</f>
        <v>2.7906976744186047</v>
      </c>
    </row>
    <row r="67" spans="1:4" x14ac:dyDescent="0.25">
      <c r="A67" s="51" t="s">
        <v>48</v>
      </c>
      <c r="B67" s="37"/>
      <c r="C67" s="66">
        <v>10</v>
      </c>
      <c r="D67" s="52">
        <f>C67/C$84*100</f>
        <v>2.3255813953488373</v>
      </c>
    </row>
    <row r="68" spans="1:4" x14ac:dyDescent="0.25">
      <c r="A68" s="47" t="s">
        <v>49</v>
      </c>
      <c r="B68" s="37"/>
      <c r="C68" s="67">
        <f>SUM(C65:C67)</f>
        <v>50</v>
      </c>
      <c r="D68" s="50">
        <f>C65/C$84*100</f>
        <v>6.5116279069767442</v>
      </c>
    </row>
    <row r="69" spans="1:4" x14ac:dyDescent="0.25">
      <c r="A69" s="47"/>
      <c r="B69" s="37"/>
      <c r="C69" s="67"/>
      <c r="D69" s="50"/>
    </row>
    <row r="70" spans="1:4" x14ac:dyDescent="0.25">
      <c r="A70" s="222" t="s">
        <v>50</v>
      </c>
    </row>
    <row r="71" spans="1:4" ht="15.75" x14ac:dyDescent="0.3">
      <c r="A71" s="230" t="s">
        <v>51</v>
      </c>
      <c r="C71" s="237">
        <v>8</v>
      </c>
      <c r="D71" s="242">
        <f>C71/C$84*100</f>
        <v>1.8604651162790697</v>
      </c>
    </row>
    <row r="72" spans="1:4" ht="15.75" x14ac:dyDescent="0.3">
      <c r="A72" s="230" t="s">
        <v>52</v>
      </c>
      <c r="C72" s="237">
        <v>11</v>
      </c>
      <c r="D72" s="242">
        <f>C72/C$84*100</f>
        <v>2.558139534883721</v>
      </c>
    </row>
    <row r="73" spans="1:4" s="221" customFormat="1" ht="15.75" x14ac:dyDescent="0.3">
      <c r="A73" s="221" t="s">
        <v>53</v>
      </c>
      <c r="C73" s="241">
        <f>SUM(C71:C72)</f>
        <v>19</v>
      </c>
      <c r="D73" s="243">
        <f>C73/C$84*100</f>
        <v>4.4186046511627906</v>
      </c>
    </row>
    <row r="75" spans="1:4" x14ac:dyDescent="0.25">
      <c r="A75" s="53" t="s">
        <v>54</v>
      </c>
      <c r="B75" s="37"/>
      <c r="C75" s="67">
        <f>C12+C15+C18+C33+C51+C54+C57+C62+C68+C73</f>
        <v>405</v>
      </c>
      <c r="D75" s="50">
        <f>C75/C$84*100</f>
        <v>94.186046511627907</v>
      </c>
    </row>
    <row r="76" spans="1:4" x14ac:dyDescent="0.25">
      <c r="A76" s="53"/>
      <c r="B76" s="37"/>
      <c r="C76" s="67"/>
      <c r="D76" s="50"/>
    </row>
    <row r="77" spans="1:4" x14ac:dyDescent="0.25">
      <c r="A77" s="56" t="s">
        <v>55</v>
      </c>
      <c r="B77" s="37"/>
      <c r="C77" s="66"/>
      <c r="D77" s="50"/>
    </row>
    <row r="78" spans="1:4" x14ac:dyDescent="0.25">
      <c r="A78" s="231" t="s">
        <v>56</v>
      </c>
      <c r="B78" s="37"/>
      <c r="C78" s="66">
        <v>5</v>
      </c>
      <c r="D78" s="52">
        <f>C78/C$84*100</f>
        <v>1.1627906976744187</v>
      </c>
    </row>
    <row r="79" spans="1:4" x14ac:dyDescent="0.25">
      <c r="A79" s="232" t="s">
        <v>57</v>
      </c>
      <c r="B79" s="37"/>
      <c r="C79" s="66">
        <v>11</v>
      </c>
      <c r="D79" s="52">
        <f>C79/C$84*100</f>
        <v>2.558139534883721</v>
      </c>
    </row>
    <row r="80" spans="1:4" x14ac:dyDescent="0.25">
      <c r="A80" s="231" t="s">
        <v>58</v>
      </c>
      <c r="B80" s="37"/>
      <c r="C80" s="66">
        <v>9</v>
      </c>
      <c r="D80" s="52">
        <f>C80/C$84*100</f>
        <v>2.0930232558139537</v>
      </c>
    </row>
    <row r="81" spans="1:4" x14ac:dyDescent="0.25">
      <c r="A81" s="56" t="s">
        <v>59</v>
      </c>
      <c r="B81" s="37"/>
      <c r="C81" s="67">
        <f>SUM(C78:C80)</f>
        <v>25</v>
      </c>
      <c r="D81" s="50">
        <f>C81/C$84*100</f>
        <v>5.8139534883720927</v>
      </c>
    </row>
    <row r="82" spans="1:4" x14ac:dyDescent="0.25">
      <c r="A82" s="54"/>
      <c r="B82" s="37"/>
      <c r="C82" s="66"/>
      <c r="D82" s="52"/>
    </row>
    <row r="83" spans="1:4" x14ac:dyDescent="0.25">
      <c r="A83" s="57"/>
      <c r="B83" s="37"/>
      <c r="C83" s="68"/>
      <c r="D83" s="58"/>
    </row>
    <row r="84" spans="1:4" ht="15.75" x14ac:dyDescent="0.3">
      <c r="A84" s="59" t="s">
        <v>60</v>
      </c>
      <c r="B84" s="36"/>
      <c r="C84" s="69">
        <f>C75+C81</f>
        <v>430</v>
      </c>
      <c r="D84" s="60">
        <f>C84/C$84*100</f>
        <v>100</v>
      </c>
    </row>
    <row r="85" spans="1:4" ht="15.75" x14ac:dyDescent="0.3">
      <c r="A85" s="61"/>
      <c r="B85" s="36"/>
      <c r="C85" s="62"/>
      <c r="D85" s="63"/>
    </row>
    <row r="87" spans="1:4" ht="16.5" x14ac:dyDescent="0.35">
      <c r="A87" s="4" t="s">
        <v>140</v>
      </c>
    </row>
  </sheetData>
  <mergeCells count="7">
    <mergeCell ref="A2:D2"/>
    <mergeCell ref="A1:D1"/>
    <mergeCell ref="C7:D7"/>
    <mergeCell ref="A5:D5"/>
    <mergeCell ref="A4:D4"/>
    <mergeCell ref="A3:D3"/>
    <mergeCell ref="A7:A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2" sqref="A82"/>
    </sheetView>
  </sheetViews>
  <sheetFormatPr defaultRowHeight="15" x14ac:dyDescent="0.25"/>
  <cols>
    <col min="1" max="1" width="82.140625" customWidth="1"/>
    <col min="2" max="2" width="2.7109375" customWidth="1"/>
    <col min="3" max="3" width="13.5703125" customWidth="1"/>
    <col min="4" max="4" width="20.28515625" customWidth="1"/>
  </cols>
  <sheetData>
    <row r="1" spans="1:4" ht="18" x14ac:dyDescent="0.35">
      <c r="A1" s="260" t="s">
        <v>130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67" t="s">
        <v>121</v>
      </c>
      <c r="B4" s="267"/>
      <c r="C4" s="267"/>
      <c r="D4" s="267"/>
    </row>
    <row r="5" spans="1:4" ht="16.5" x14ac:dyDescent="0.3">
      <c r="A5" s="1"/>
      <c r="B5" s="1"/>
      <c r="C5" s="1"/>
      <c r="D5" s="1"/>
    </row>
    <row r="6" spans="1:4" ht="15.75" x14ac:dyDescent="0.3">
      <c r="A6" s="264" t="s">
        <v>63</v>
      </c>
      <c r="B6" s="5"/>
      <c r="C6" s="261" t="s">
        <v>3</v>
      </c>
      <c r="D6" s="262"/>
    </row>
    <row r="7" spans="1:4" ht="15.75" x14ac:dyDescent="0.3">
      <c r="A7" s="265"/>
      <c r="B7" s="6"/>
      <c r="C7" s="7" t="s">
        <v>4</v>
      </c>
      <c r="D7" s="8"/>
    </row>
    <row r="8" spans="1:4" ht="16.5" x14ac:dyDescent="0.3">
      <c r="A8" s="266"/>
      <c r="B8" s="1"/>
      <c r="C8" s="9" t="s">
        <v>5</v>
      </c>
      <c r="D8" s="10" t="s">
        <v>6</v>
      </c>
    </row>
    <row r="9" spans="1:4" ht="16.5" x14ac:dyDescent="0.3">
      <c r="A9" s="11"/>
      <c r="B9" s="1"/>
      <c r="C9" s="45"/>
      <c r="D9" s="12"/>
    </row>
    <row r="10" spans="1:4" x14ac:dyDescent="0.25">
      <c r="A10" s="13" t="s">
        <v>7</v>
      </c>
      <c r="B10" s="14"/>
      <c r="C10" s="49"/>
      <c r="D10" s="15"/>
    </row>
    <row r="11" spans="1:4" x14ac:dyDescent="0.25">
      <c r="A11" s="16" t="s">
        <v>8</v>
      </c>
      <c r="B11" s="3"/>
      <c r="C11" s="229">
        <v>5</v>
      </c>
      <c r="D11" s="33">
        <f>C11/C$75*100</f>
        <v>1.1627906976744187</v>
      </c>
    </row>
    <row r="12" spans="1:4" x14ac:dyDescent="0.25">
      <c r="A12" s="16"/>
      <c r="B12" s="3"/>
      <c r="C12" s="66"/>
      <c r="D12" s="33"/>
    </row>
    <row r="13" spans="1:4" x14ac:dyDescent="0.25">
      <c r="A13" s="17" t="s">
        <v>9</v>
      </c>
      <c r="B13" s="3"/>
      <c r="C13" s="66"/>
      <c r="D13" s="33"/>
    </row>
    <row r="14" spans="1:4" ht="15.75" x14ac:dyDescent="0.3">
      <c r="A14" s="18" t="s">
        <v>10</v>
      </c>
      <c r="B14" s="3"/>
      <c r="C14" s="235">
        <v>6</v>
      </c>
      <c r="D14" s="33">
        <f>C14/C$75*100</f>
        <v>1.3953488372093024</v>
      </c>
    </row>
    <row r="15" spans="1:4" x14ac:dyDescent="0.25">
      <c r="A15" s="17"/>
      <c r="B15" s="3"/>
      <c r="C15" s="229"/>
      <c r="D15" s="33"/>
    </row>
    <row r="16" spans="1:4" x14ac:dyDescent="0.25">
      <c r="A16" s="17" t="s">
        <v>11</v>
      </c>
      <c r="B16" s="3"/>
      <c r="C16" s="229"/>
      <c r="D16" s="33"/>
    </row>
    <row r="17" spans="1:4" x14ac:dyDescent="0.25">
      <c r="A17" s="3" t="s">
        <v>61</v>
      </c>
      <c r="B17" s="3"/>
      <c r="C17" s="229">
        <v>4</v>
      </c>
      <c r="D17" s="52">
        <f>C17/C$75*100</f>
        <v>0.93023255813953487</v>
      </c>
    </row>
    <row r="18" spans="1:4" x14ac:dyDescent="0.25">
      <c r="A18" s="17"/>
      <c r="B18" s="3"/>
      <c r="C18" s="229"/>
      <c r="D18" s="33"/>
    </row>
    <row r="19" spans="1:4" x14ac:dyDescent="0.25">
      <c r="A19" s="17" t="s">
        <v>12</v>
      </c>
      <c r="B19" s="3"/>
      <c r="C19" s="66"/>
      <c r="D19" s="33"/>
    </row>
    <row r="20" spans="1:4" x14ac:dyDescent="0.25">
      <c r="A20" s="18" t="s">
        <v>13</v>
      </c>
      <c r="B20" s="3"/>
      <c r="C20" s="66">
        <v>11</v>
      </c>
      <c r="D20" s="52">
        <f>C20/C$75*100</f>
        <v>2.558139534883721</v>
      </c>
    </row>
    <row r="21" spans="1:4" x14ac:dyDescent="0.25">
      <c r="A21" s="18" t="s">
        <v>14</v>
      </c>
      <c r="B21" s="3"/>
      <c r="C21" s="66">
        <v>8</v>
      </c>
      <c r="D21" s="52">
        <f>C21/C$75*100</f>
        <v>1.8604651162790697</v>
      </c>
    </row>
    <row r="22" spans="1:4" x14ac:dyDescent="0.25">
      <c r="A22" s="18" t="s">
        <v>15</v>
      </c>
      <c r="B22" s="3"/>
      <c r="C22" s="66">
        <v>34</v>
      </c>
      <c r="D22" s="52">
        <f>C22/C$75*100</f>
        <v>7.9069767441860463</v>
      </c>
    </row>
    <row r="23" spans="1:4" x14ac:dyDescent="0.25">
      <c r="A23" s="18" t="s">
        <v>16</v>
      </c>
      <c r="B23" s="3"/>
      <c r="C23" s="66">
        <v>21</v>
      </c>
      <c r="D23" s="52">
        <f>C23/C$75*100</f>
        <v>4.8837209302325579</v>
      </c>
    </row>
    <row r="24" spans="1:4" s="244" customFormat="1" x14ac:dyDescent="0.25">
      <c r="A24" s="54" t="s">
        <v>141</v>
      </c>
      <c r="B24" s="37"/>
      <c r="C24" s="66">
        <v>1</v>
      </c>
      <c r="D24" s="52">
        <f>C24/C$75*100</f>
        <v>0.23255813953488372</v>
      </c>
    </row>
    <row r="25" spans="1:4" x14ac:dyDescent="0.25">
      <c r="A25" s="18" t="s">
        <v>17</v>
      </c>
      <c r="B25" s="3"/>
      <c r="C25" s="66">
        <v>6</v>
      </c>
      <c r="D25" s="52">
        <f>C25/C$75*100</f>
        <v>1.3953488372093024</v>
      </c>
    </row>
    <row r="26" spans="1:4" x14ac:dyDescent="0.25">
      <c r="A26" s="18" t="s">
        <v>18</v>
      </c>
      <c r="B26" s="3"/>
      <c r="C26" s="66"/>
      <c r="D26" s="33"/>
    </row>
    <row r="27" spans="1:4" x14ac:dyDescent="0.25">
      <c r="A27" s="54" t="s">
        <v>136</v>
      </c>
      <c r="B27" s="37"/>
      <c r="C27" s="66">
        <v>1</v>
      </c>
      <c r="D27" s="52">
        <f t="shared" ref="D27:D33" si="0">C27/C$75*100</f>
        <v>0.23255813953488372</v>
      </c>
    </row>
    <row r="28" spans="1:4" x14ac:dyDescent="0.25">
      <c r="A28" s="54" t="s">
        <v>137</v>
      </c>
      <c r="B28" s="37"/>
      <c r="C28" s="66">
        <v>2</v>
      </c>
      <c r="D28" s="52">
        <f t="shared" si="0"/>
        <v>0.46511627906976744</v>
      </c>
    </row>
    <row r="29" spans="1:4" x14ac:dyDescent="0.25">
      <c r="A29" s="28" t="s">
        <v>19</v>
      </c>
      <c r="B29" s="3"/>
      <c r="C29" s="66">
        <v>1</v>
      </c>
      <c r="D29" s="52">
        <f t="shared" si="0"/>
        <v>0.23255813953488372</v>
      </c>
    </row>
    <row r="30" spans="1:4" x14ac:dyDescent="0.25">
      <c r="A30" s="27" t="s">
        <v>20</v>
      </c>
      <c r="B30" s="3"/>
      <c r="C30" s="66">
        <v>19</v>
      </c>
      <c r="D30" s="52">
        <f t="shared" si="0"/>
        <v>4.4186046511627906</v>
      </c>
    </row>
    <row r="31" spans="1:4" x14ac:dyDescent="0.25">
      <c r="A31" s="28" t="s">
        <v>21</v>
      </c>
      <c r="B31" s="3"/>
      <c r="C31" s="66">
        <v>1</v>
      </c>
      <c r="D31" s="52">
        <f t="shared" si="0"/>
        <v>0.23255813953488372</v>
      </c>
    </row>
    <row r="32" spans="1:4" x14ac:dyDescent="0.25">
      <c r="A32" s="65" t="s">
        <v>22</v>
      </c>
      <c r="B32" s="37"/>
      <c r="C32" s="66">
        <v>3</v>
      </c>
      <c r="D32" s="52">
        <f t="shared" si="0"/>
        <v>0.69767441860465118</v>
      </c>
    </row>
    <row r="33" spans="1:4" x14ac:dyDescent="0.25">
      <c r="A33" s="17" t="s">
        <v>23</v>
      </c>
      <c r="B33" s="3"/>
      <c r="C33" s="229">
        <f>SUM(C20:C32)</f>
        <v>108</v>
      </c>
      <c r="D33" s="33">
        <f t="shared" si="0"/>
        <v>25.116279069767444</v>
      </c>
    </row>
    <row r="34" spans="1:4" x14ac:dyDescent="0.25">
      <c r="A34" s="17"/>
      <c r="B34" s="3"/>
      <c r="C34" s="229"/>
      <c r="D34" s="33"/>
    </row>
    <row r="35" spans="1:4" x14ac:dyDescent="0.25">
      <c r="A35" s="17" t="s">
        <v>24</v>
      </c>
      <c r="B35" s="3"/>
      <c r="C35" s="66"/>
      <c r="D35" s="33"/>
    </row>
    <row r="36" spans="1:4" x14ac:dyDescent="0.25">
      <c r="A36" s="18" t="s">
        <v>25</v>
      </c>
      <c r="B36" s="3"/>
      <c r="C36" s="66">
        <v>4</v>
      </c>
      <c r="D36" s="52">
        <f t="shared" ref="D36:D51" si="1">C36/C$75*100</f>
        <v>0.93023255813953487</v>
      </c>
    </row>
    <row r="37" spans="1:4" x14ac:dyDescent="0.25">
      <c r="A37" s="18" t="s">
        <v>26</v>
      </c>
      <c r="B37" s="3"/>
      <c r="C37" s="66">
        <v>7</v>
      </c>
      <c r="D37" s="52">
        <f t="shared" si="1"/>
        <v>1.6279069767441861</v>
      </c>
    </row>
    <row r="38" spans="1:4" x14ac:dyDescent="0.25">
      <c r="A38" s="18" t="s">
        <v>27</v>
      </c>
      <c r="B38" s="3"/>
      <c r="C38" s="66">
        <v>7</v>
      </c>
      <c r="D38" s="52">
        <f t="shared" si="1"/>
        <v>1.6279069767441861</v>
      </c>
    </row>
    <row r="39" spans="1:4" x14ac:dyDescent="0.25">
      <c r="A39" s="18" t="s">
        <v>28</v>
      </c>
      <c r="B39" s="3"/>
      <c r="C39" s="66">
        <v>5</v>
      </c>
      <c r="D39" s="52">
        <f t="shared" si="1"/>
        <v>1.1627906976744187</v>
      </c>
    </row>
    <row r="40" spans="1:4" x14ac:dyDescent="0.25">
      <c r="A40" s="18" t="s">
        <v>142</v>
      </c>
      <c r="B40" s="3"/>
      <c r="C40" s="66">
        <v>3</v>
      </c>
      <c r="D40" s="52">
        <f t="shared" si="1"/>
        <v>0.69767441860465118</v>
      </c>
    </row>
    <row r="41" spans="1:4" x14ac:dyDescent="0.25">
      <c r="A41" s="18" t="s">
        <v>29</v>
      </c>
      <c r="B41" s="3"/>
      <c r="C41" s="66">
        <v>25</v>
      </c>
      <c r="D41" s="52">
        <f t="shared" si="1"/>
        <v>5.8139534883720927</v>
      </c>
    </row>
    <row r="42" spans="1:4" x14ac:dyDescent="0.25">
      <c r="A42" s="18" t="s">
        <v>30</v>
      </c>
      <c r="B42" s="3"/>
      <c r="C42" s="66">
        <v>17</v>
      </c>
      <c r="D42" s="52">
        <f t="shared" si="1"/>
        <v>3.9534883720930232</v>
      </c>
    </row>
    <row r="43" spans="1:4" x14ac:dyDescent="0.25">
      <c r="A43" s="18" t="s">
        <v>31</v>
      </c>
      <c r="B43" s="3"/>
      <c r="C43" s="66">
        <v>9</v>
      </c>
      <c r="D43" s="52">
        <f t="shared" si="1"/>
        <v>2.0930232558139537</v>
      </c>
    </row>
    <row r="44" spans="1:4" x14ac:dyDescent="0.25">
      <c r="A44" s="54" t="s">
        <v>33</v>
      </c>
      <c r="B44" s="37"/>
      <c r="C44" s="66">
        <v>3</v>
      </c>
      <c r="D44" s="52">
        <f t="shared" si="1"/>
        <v>0.69767441860465118</v>
      </c>
    </row>
    <row r="45" spans="1:4" x14ac:dyDescent="0.25">
      <c r="A45" s="18" t="s">
        <v>32</v>
      </c>
      <c r="B45" s="3"/>
      <c r="C45" s="66">
        <v>47</v>
      </c>
      <c r="D45" s="52">
        <f t="shared" si="1"/>
        <v>10.930232558139535</v>
      </c>
    </row>
    <row r="46" spans="1:4" x14ac:dyDescent="0.25">
      <c r="A46" s="18" t="s">
        <v>34</v>
      </c>
      <c r="B46" s="3"/>
      <c r="C46" s="66">
        <v>12</v>
      </c>
      <c r="D46" s="52">
        <f t="shared" si="1"/>
        <v>2.7906976744186047</v>
      </c>
    </row>
    <row r="47" spans="1:4" x14ac:dyDescent="0.25">
      <c r="A47" s="18" t="s">
        <v>35</v>
      </c>
      <c r="B47" s="3"/>
      <c r="C47" s="66">
        <v>7</v>
      </c>
      <c r="D47" s="52">
        <f t="shared" si="1"/>
        <v>1.6279069767441861</v>
      </c>
    </row>
    <row r="48" spans="1:4" x14ac:dyDescent="0.25">
      <c r="A48" s="18" t="s">
        <v>36</v>
      </c>
      <c r="B48" s="3"/>
      <c r="C48" s="66">
        <v>7</v>
      </c>
      <c r="D48" s="52">
        <f t="shared" si="1"/>
        <v>1.6279069767441861</v>
      </c>
    </row>
    <row r="49" spans="1:4" x14ac:dyDescent="0.25">
      <c r="A49" s="18" t="s">
        <v>37</v>
      </c>
      <c r="B49" s="3"/>
      <c r="C49" s="66">
        <v>5</v>
      </c>
      <c r="D49" s="52">
        <f t="shared" si="1"/>
        <v>1.1627906976744187</v>
      </c>
    </row>
    <row r="50" spans="1:4" x14ac:dyDescent="0.25">
      <c r="A50" s="18" t="s">
        <v>38</v>
      </c>
      <c r="B50" s="3"/>
      <c r="C50" s="66">
        <v>23</v>
      </c>
      <c r="D50" s="52">
        <f t="shared" si="1"/>
        <v>5.3488372093023253</v>
      </c>
    </row>
    <row r="51" spans="1:4" x14ac:dyDescent="0.25">
      <c r="A51" s="17" t="s">
        <v>39</v>
      </c>
      <c r="B51" s="3"/>
      <c r="C51" s="229">
        <f>SUM(C36:C50)</f>
        <v>181</v>
      </c>
      <c r="D51" s="33">
        <f t="shared" si="1"/>
        <v>42.093023255813954</v>
      </c>
    </row>
    <row r="52" spans="1:4" x14ac:dyDescent="0.25">
      <c r="A52" s="17"/>
      <c r="B52" s="3"/>
      <c r="C52" s="229"/>
      <c r="D52" s="33"/>
    </row>
    <row r="53" spans="1:4" x14ac:dyDescent="0.25">
      <c r="A53" s="17" t="s">
        <v>40</v>
      </c>
      <c r="B53" s="3"/>
      <c r="C53" s="66"/>
      <c r="D53" s="33"/>
    </row>
    <row r="54" spans="1:4" ht="15.75" x14ac:dyDescent="0.3">
      <c r="A54" s="19" t="s">
        <v>40</v>
      </c>
      <c r="B54" s="19"/>
      <c r="C54" s="229">
        <v>5</v>
      </c>
      <c r="D54" s="227">
        <f>C54/C$75*100</f>
        <v>1.1627906976744187</v>
      </c>
    </row>
    <row r="55" spans="1:4" x14ac:dyDescent="0.25">
      <c r="A55" s="17"/>
      <c r="B55" s="3"/>
      <c r="C55" s="66"/>
      <c r="D55" s="33"/>
    </row>
    <row r="56" spans="1:4" x14ac:dyDescent="0.25">
      <c r="A56" s="17" t="s">
        <v>41</v>
      </c>
      <c r="B56" s="3"/>
      <c r="C56" s="66"/>
      <c r="D56" s="33"/>
    </row>
    <row r="57" spans="1:4" ht="15.75" x14ac:dyDescent="0.3">
      <c r="A57" s="19" t="s">
        <v>41</v>
      </c>
      <c r="B57" s="19"/>
      <c r="C57" s="229">
        <v>4</v>
      </c>
      <c r="D57" s="227">
        <f>C57/C$75*100</f>
        <v>0.93023255813953487</v>
      </c>
    </row>
    <row r="58" spans="1:4" ht="15.75" x14ac:dyDescent="0.3">
      <c r="A58" s="19"/>
      <c r="B58" s="19"/>
      <c r="C58" s="66"/>
      <c r="D58" s="33"/>
    </row>
    <row r="59" spans="1:4" x14ac:dyDescent="0.25">
      <c r="A59" s="17" t="s">
        <v>42</v>
      </c>
      <c r="B59" s="3"/>
      <c r="C59" s="229"/>
      <c r="D59" s="33"/>
    </row>
    <row r="60" spans="1:4" x14ac:dyDescent="0.25">
      <c r="A60" s="18" t="s">
        <v>42</v>
      </c>
      <c r="B60" s="3"/>
      <c r="C60" s="66">
        <v>16</v>
      </c>
      <c r="D60" s="52">
        <f>C60/C$75*100</f>
        <v>3.7209302325581395</v>
      </c>
    </row>
    <row r="61" spans="1:4" x14ac:dyDescent="0.25">
      <c r="A61" s="18" t="s">
        <v>43</v>
      </c>
      <c r="B61" s="3"/>
      <c r="C61" s="66">
        <v>14</v>
      </c>
      <c r="D61" s="52">
        <f>C61/C$75*100</f>
        <v>3.2558139534883721</v>
      </c>
    </row>
    <row r="62" spans="1:4" x14ac:dyDescent="0.25">
      <c r="A62" s="17" t="s">
        <v>44</v>
      </c>
      <c r="B62" s="3"/>
      <c r="C62" s="229">
        <f>C60+C61</f>
        <v>30</v>
      </c>
      <c r="D62" s="33">
        <f>C62/C$75*100</f>
        <v>6.9767441860465116</v>
      </c>
    </row>
    <row r="63" spans="1:4" x14ac:dyDescent="0.25">
      <c r="A63" s="17"/>
      <c r="B63" s="3"/>
      <c r="C63" s="229"/>
      <c r="D63" s="33"/>
    </row>
    <row r="64" spans="1:4" x14ac:dyDescent="0.25">
      <c r="A64" s="13" t="s">
        <v>45</v>
      </c>
      <c r="B64" s="3"/>
      <c r="C64" s="66"/>
      <c r="D64" s="33"/>
    </row>
    <row r="65" spans="1:4" x14ac:dyDescent="0.25">
      <c r="A65" s="16" t="s">
        <v>46</v>
      </c>
      <c r="B65" s="3"/>
      <c r="C65" s="66">
        <v>31</v>
      </c>
      <c r="D65" s="52">
        <f>C65/C$75*100</f>
        <v>7.2093023255813957</v>
      </c>
    </row>
    <row r="66" spans="1:4" x14ac:dyDescent="0.25">
      <c r="A66" s="16" t="s">
        <v>47</v>
      </c>
      <c r="B66" s="3"/>
      <c r="C66" s="66">
        <v>13</v>
      </c>
      <c r="D66" s="52">
        <f>C66/C$75*100</f>
        <v>3.0232558139534884</v>
      </c>
    </row>
    <row r="67" spans="1:4" x14ac:dyDescent="0.25">
      <c r="A67" s="16" t="s">
        <v>48</v>
      </c>
      <c r="B67" s="3"/>
      <c r="C67" s="66">
        <v>11</v>
      </c>
      <c r="D67" s="52">
        <f>C67/C$75*100</f>
        <v>2.558139534883721</v>
      </c>
    </row>
    <row r="68" spans="1:4" x14ac:dyDescent="0.25">
      <c r="A68" s="13" t="s">
        <v>49</v>
      </c>
      <c r="B68" s="3"/>
      <c r="C68" s="229">
        <f>SUM(C65:C67)</f>
        <v>55</v>
      </c>
      <c r="D68" s="33">
        <f>C68/C$75*100</f>
        <v>12.790697674418606</v>
      </c>
    </row>
    <row r="69" spans="1:4" x14ac:dyDescent="0.25">
      <c r="A69" s="13"/>
      <c r="B69" s="3"/>
      <c r="C69" s="229"/>
      <c r="D69" s="33"/>
    </row>
    <row r="70" spans="1:4" x14ac:dyDescent="0.25">
      <c r="A70" s="17" t="s">
        <v>54</v>
      </c>
      <c r="B70" s="3"/>
      <c r="C70" s="229">
        <v>398</v>
      </c>
      <c r="D70" s="52">
        <f>C70/C$75*100</f>
        <v>92.558139534883722</v>
      </c>
    </row>
    <row r="71" spans="1:4" x14ac:dyDescent="0.25">
      <c r="A71" s="17"/>
      <c r="B71" s="3"/>
      <c r="C71" s="229"/>
      <c r="D71" s="50"/>
    </row>
    <row r="72" spans="1:4" ht="15.75" x14ac:dyDescent="0.3">
      <c r="A72" s="233" t="s">
        <v>131</v>
      </c>
      <c r="B72" s="3"/>
      <c r="C72" s="229">
        <v>32</v>
      </c>
      <c r="D72" s="52">
        <f>C72/C$75*100</f>
        <v>7.441860465116279</v>
      </c>
    </row>
    <row r="73" spans="1:4" x14ac:dyDescent="0.25">
      <c r="A73" s="18"/>
      <c r="B73" s="3"/>
      <c r="C73" s="29"/>
      <c r="D73" s="34"/>
    </row>
    <row r="74" spans="1:4" x14ac:dyDescent="0.25">
      <c r="A74" s="20"/>
      <c r="B74" s="3"/>
      <c r="C74" s="68"/>
      <c r="D74" s="223"/>
    </row>
    <row r="75" spans="1:4" ht="15.75" x14ac:dyDescent="0.3">
      <c r="A75" s="21" t="s">
        <v>60</v>
      </c>
      <c r="B75" s="2"/>
      <c r="C75" s="69">
        <f>C70+C72</f>
        <v>430</v>
      </c>
      <c r="D75" s="224">
        <f>C75/C$75*100</f>
        <v>100</v>
      </c>
    </row>
    <row r="76" spans="1:4" ht="15.75" x14ac:dyDescent="0.3">
      <c r="A76" s="22"/>
      <c r="B76" s="2"/>
      <c r="C76" s="62"/>
      <c r="D76" s="225"/>
    </row>
    <row r="77" spans="1:4" ht="15.75" x14ac:dyDescent="0.3">
      <c r="A77" s="2"/>
      <c r="B77" s="2"/>
      <c r="C77" s="23"/>
    </row>
    <row r="78" spans="1:4" ht="16.5" x14ac:dyDescent="0.35">
      <c r="A78" s="4" t="s">
        <v>186</v>
      </c>
      <c r="B78" s="24"/>
      <c r="C78" s="25"/>
      <c r="D78" s="26"/>
    </row>
  </sheetData>
  <mergeCells count="6">
    <mergeCell ref="C6:D6"/>
    <mergeCell ref="A6:A8"/>
    <mergeCell ref="A1:D1"/>
    <mergeCell ref="A4:D4"/>
    <mergeCell ref="A3:D3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D1"/>
    </sheetView>
  </sheetViews>
  <sheetFormatPr defaultRowHeight="15" x14ac:dyDescent="0.25"/>
  <cols>
    <col min="1" max="1" width="64.7109375" customWidth="1"/>
    <col min="2" max="2" width="2.7109375" customWidth="1"/>
    <col min="3" max="4" width="22.7109375" customWidth="1"/>
  </cols>
  <sheetData>
    <row r="1" spans="1:4" ht="18" x14ac:dyDescent="0.35">
      <c r="A1" s="260" t="s">
        <v>65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70" t="s">
        <v>66</v>
      </c>
      <c r="B4" s="270"/>
      <c r="C4" s="270"/>
      <c r="D4" s="270"/>
    </row>
    <row r="6" spans="1:4" ht="15.75" x14ac:dyDescent="0.3">
      <c r="A6" s="75"/>
      <c r="B6" s="76"/>
      <c r="C6" s="268" t="s">
        <v>3</v>
      </c>
      <c r="D6" s="269"/>
    </row>
    <row r="7" spans="1:4" ht="15.75" x14ac:dyDescent="0.3">
      <c r="A7" s="91" t="s">
        <v>67</v>
      </c>
      <c r="B7" s="77"/>
      <c r="C7" s="78" t="s">
        <v>4</v>
      </c>
      <c r="D7" s="70"/>
    </row>
    <row r="8" spans="1:4" ht="15.75" x14ac:dyDescent="0.3">
      <c r="A8" s="92"/>
      <c r="B8" s="77"/>
      <c r="C8" s="79" t="s">
        <v>5</v>
      </c>
      <c r="D8" s="71" t="s">
        <v>6</v>
      </c>
    </row>
    <row r="9" spans="1:4" ht="33" customHeight="1" x14ac:dyDescent="0.25">
      <c r="A9" s="89" t="s">
        <v>7</v>
      </c>
      <c r="B9" s="89"/>
      <c r="C9" s="88">
        <v>6</v>
      </c>
      <c r="D9" s="90">
        <f>C9/C$21*100</f>
        <v>1.3953488372093024</v>
      </c>
    </row>
    <row r="10" spans="1:4" ht="33" customHeight="1" x14ac:dyDescent="0.25">
      <c r="A10" s="89" t="s">
        <v>9</v>
      </c>
      <c r="B10" s="89"/>
      <c r="C10" s="88">
        <v>13</v>
      </c>
      <c r="D10" s="90">
        <f>C10/C$21*100</f>
        <v>3.0232558139534884</v>
      </c>
    </row>
    <row r="11" spans="1:4" ht="33" customHeight="1" x14ac:dyDescent="0.25">
      <c r="A11" s="89" t="s">
        <v>11</v>
      </c>
      <c r="B11" s="89"/>
      <c r="C11" s="88">
        <v>4</v>
      </c>
      <c r="D11" s="90">
        <f>C11/C$21*100</f>
        <v>0.93023255813953487</v>
      </c>
    </row>
    <row r="12" spans="1:4" ht="33" customHeight="1" x14ac:dyDescent="0.25">
      <c r="A12" s="89" t="s">
        <v>12</v>
      </c>
      <c r="B12" s="89"/>
      <c r="C12" s="88">
        <v>121</v>
      </c>
      <c r="D12" s="90">
        <f>C12/C$21*100</f>
        <v>28.13953488372093</v>
      </c>
    </row>
    <row r="13" spans="1:4" ht="33" customHeight="1" x14ac:dyDescent="0.25">
      <c r="A13" s="89" t="s">
        <v>24</v>
      </c>
      <c r="B13" s="89"/>
      <c r="C13" s="88">
        <v>177</v>
      </c>
      <c r="D13" s="90">
        <f>C13/C$21*100</f>
        <v>41.162790697674417</v>
      </c>
    </row>
    <row r="14" spans="1:4" ht="33" customHeight="1" x14ac:dyDescent="0.25">
      <c r="A14" s="89" t="s">
        <v>40</v>
      </c>
      <c r="B14" s="89"/>
      <c r="C14" s="88">
        <v>9</v>
      </c>
      <c r="D14" s="90">
        <f>C14/C$21*100</f>
        <v>2.0930232558139537</v>
      </c>
    </row>
    <row r="15" spans="1:4" ht="33" customHeight="1" x14ac:dyDescent="0.25">
      <c r="A15" s="89" t="s">
        <v>41</v>
      </c>
      <c r="B15" s="89"/>
      <c r="C15" s="88">
        <v>6</v>
      </c>
      <c r="D15" s="90">
        <f>C15/C$21*100</f>
        <v>1.3953488372093024</v>
      </c>
    </row>
    <row r="16" spans="1:4" ht="33" customHeight="1" x14ac:dyDescent="0.25">
      <c r="A16" s="89" t="s">
        <v>42</v>
      </c>
      <c r="B16" s="89"/>
      <c r="C16" s="88">
        <v>36</v>
      </c>
      <c r="D16" s="90">
        <f>C16/C$21*100</f>
        <v>8.3720930232558146</v>
      </c>
    </row>
    <row r="17" spans="1:4" ht="33" customHeight="1" x14ac:dyDescent="0.25">
      <c r="A17" s="89" t="s">
        <v>45</v>
      </c>
      <c r="B17" s="89"/>
      <c r="C17" s="88">
        <v>56</v>
      </c>
      <c r="D17" s="90">
        <f>C17/C$21*100</f>
        <v>13.023255813953488</v>
      </c>
    </row>
    <row r="18" spans="1:4" ht="33" customHeight="1" x14ac:dyDescent="0.25">
      <c r="A18" s="89" t="s">
        <v>138</v>
      </c>
      <c r="B18" s="89"/>
      <c r="C18" s="208">
        <v>1</v>
      </c>
      <c r="D18" s="90">
        <f>C18/C$21*100</f>
        <v>0.23255813953488372</v>
      </c>
    </row>
    <row r="19" spans="1:4" ht="33" customHeight="1" x14ac:dyDescent="0.25">
      <c r="A19" s="89" t="s">
        <v>139</v>
      </c>
      <c r="B19" s="89"/>
      <c r="C19" s="208">
        <v>1</v>
      </c>
      <c r="D19" s="90">
        <f>C19/C$21*100</f>
        <v>0.23255813953488372</v>
      </c>
    </row>
    <row r="20" spans="1:4" x14ac:dyDescent="0.25">
      <c r="A20" s="80"/>
      <c r="B20" s="81"/>
      <c r="C20" s="82"/>
      <c r="D20" s="72"/>
    </row>
    <row r="21" spans="1:4" ht="15.75" x14ac:dyDescent="0.3">
      <c r="A21" s="83" t="s">
        <v>60</v>
      </c>
      <c r="B21" s="77"/>
      <c r="C21" s="84">
        <f>SUM(C9:C19)</f>
        <v>430</v>
      </c>
      <c r="D21" s="73">
        <v>100</v>
      </c>
    </row>
    <row r="22" spans="1:4" ht="15.75" x14ac:dyDescent="0.3">
      <c r="A22" s="85"/>
      <c r="B22" s="86"/>
      <c r="C22" s="87"/>
      <c r="D22" s="74"/>
    </row>
    <row r="24" spans="1:4" ht="16.5" x14ac:dyDescent="0.35">
      <c r="A24" s="4" t="s">
        <v>140</v>
      </c>
    </row>
    <row r="27" spans="1:4" x14ac:dyDescent="0.25">
      <c r="C27" s="226"/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sqref="A1:D1"/>
    </sheetView>
  </sheetViews>
  <sheetFormatPr defaultRowHeight="15" x14ac:dyDescent="0.25"/>
  <cols>
    <col min="1" max="1" width="101.5703125" customWidth="1"/>
    <col min="2" max="2" width="1.85546875" customWidth="1"/>
    <col min="3" max="4" width="21.28515625" customWidth="1"/>
  </cols>
  <sheetData>
    <row r="1" spans="1:4" ht="18" x14ac:dyDescent="0.35">
      <c r="A1" s="260" t="s">
        <v>68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73" t="s">
        <v>69</v>
      </c>
      <c r="B4" s="273"/>
      <c r="C4" s="273"/>
      <c r="D4" s="273"/>
    </row>
    <row r="5" spans="1:4" ht="15.75" x14ac:dyDescent="0.3">
      <c r="A5" s="97"/>
      <c r="B5" s="97"/>
      <c r="C5" s="98"/>
      <c r="D5" s="99"/>
    </row>
    <row r="6" spans="1:4" ht="15.75" x14ac:dyDescent="0.3">
      <c r="A6" s="274" t="s">
        <v>70</v>
      </c>
      <c r="B6" s="100"/>
      <c r="C6" s="271" t="s">
        <v>3</v>
      </c>
      <c r="D6" s="272"/>
    </row>
    <row r="7" spans="1:4" ht="15.75" x14ac:dyDescent="0.3">
      <c r="A7" s="275"/>
      <c r="B7" s="97"/>
      <c r="C7" s="93" t="s">
        <v>4</v>
      </c>
      <c r="D7" s="94"/>
    </row>
    <row r="8" spans="1:4" ht="15.75" x14ac:dyDescent="0.3">
      <c r="A8" s="276"/>
      <c r="B8" s="101"/>
      <c r="C8" s="95" t="s">
        <v>5</v>
      </c>
      <c r="D8" s="96" t="s">
        <v>6</v>
      </c>
    </row>
    <row r="9" spans="1:4" ht="15.75" x14ac:dyDescent="0.3">
      <c r="A9" s="114" t="s">
        <v>71</v>
      </c>
      <c r="B9" s="115"/>
      <c r="C9" s="238">
        <v>20</v>
      </c>
      <c r="D9" s="228">
        <f t="shared" ref="D9:D34" si="0">C9/C$36*100</f>
        <v>4.6511627906976747</v>
      </c>
    </row>
    <row r="10" spans="1:4" ht="15.75" customHeight="1" x14ac:dyDescent="0.3">
      <c r="A10" s="114" t="s">
        <v>72</v>
      </c>
      <c r="B10" s="115"/>
      <c r="C10" s="238">
        <v>9</v>
      </c>
      <c r="D10" s="228">
        <f t="shared" si="0"/>
        <v>2.0930232558139537</v>
      </c>
    </row>
    <row r="11" spans="1:4" s="31" customFormat="1" ht="15" customHeight="1" x14ac:dyDescent="0.3">
      <c r="A11" s="234" t="s">
        <v>73</v>
      </c>
      <c r="B11" s="32"/>
      <c r="C11" s="238">
        <v>2</v>
      </c>
      <c r="D11" s="228">
        <f t="shared" si="0"/>
        <v>0.46511627906976744</v>
      </c>
    </row>
    <row r="12" spans="1:4" ht="15.75" customHeight="1" x14ac:dyDescent="0.3">
      <c r="A12" s="114" t="s">
        <v>74</v>
      </c>
      <c r="B12" s="115"/>
      <c r="C12" s="238">
        <v>14</v>
      </c>
      <c r="D12" s="228">
        <f t="shared" si="0"/>
        <v>3.2558139534883721</v>
      </c>
    </row>
    <row r="13" spans="1:4" ht="15.75" customHeight="1" x14ac:dyDescent="0.3">
      <c r="A13" s="116" t="s">
        <v>75</v>
      </c>
      <c r="B13" s="115"/>
      <c r="C13" s="238">
        <v>12</v>
      </c>
      <c r="D13" s="228">
        <f t="shared" si="0"/>
        <v>2.7906976744186047</v>
      </c>
    </row>
    <row r="14" spans="1:4" ht="15.75" customHeight="1" x14ac:dyDescent="0.3">
      <c r="A14" s="116" t="s">
        <v>76</v>
      </c>
      <c r="B14" s="115"/>
      <c r="C14" s="238">
        <v>2</v>
      </c>
      <c r="D14" s="228">
        <f t="shared" si="0"/>
        <v>0.46511627906976744</v>
      </c>
    </row>
    <row r="15" spans="1:4" ht="15.75" customHeight="1" x14ac:dyDescent="0.3">
      <c r="A15" s="114" t="s">
        <v>77</v>
      </c>
      <c r="B15" s="115"/>
      <c r="C15" s="238">
        <v>5</v>
      </c>
      <c r="D15" s="228">
        <f t="shared" si="0"/>
        <v>1.1627906976744187</v>
      </c>
    </row>
    <row r="16" spans="1:4" ht="15.75" customHeight="1" x14ac:dyDescent="0.3">
      <c r="A16" s="114" t="s">
        <v>78</v>
      </c>
      <c r="B16" s="115"/>
      <c r="C16" s="238">
        <v>47</v>
      </c>
      <c r="D16" s="228">
        <f t="shared" si="0"/>
        <v>10.930232558139535</v>
      </c>
    </row>
    <row r="17" spans="1:4" ht="15.75" customHeight="1" x14ac:dyDescent="0.3">
      <c r="A17" s="114" t="s">
        <v>79</v>
      </c>
      <c r="B17" s="115"/>
      <c r="C17" s="238">
        <v>32</v>
      </c>
      <c r="D17" s="228">
        <f t="shared" si="0"/>
        <v>7.441860465116279</v>
      </c>
    </row>
    <row r="18" spans="1:4" ht="15.75" customHeight="1" x14ac:dyDescent="0.3">
      <c r="A18" s="114" t="s">
        <v>80</v>
      </c>
      <c r="B18" s="115"/>
      <c r="C18" s="238">
        <v>1</v>
      </c>
      <c r="D18" s="228">
        <f t="shared" si="0"/>
        <v>0.23255813953488372</v>
      </c>
    </row>
    <row r="19" spans="1:4" ht="15.75" customHeight="1" x14ac:dyDescent="0.3">
      <c r="A19" s="114" t="s">
        <v>81</v>
      </c>
      <c r="B19" s="115"/>
      <c r="C19" s="238">
        <v>13</v>
      </c>
      <c r="D19" s="228">
        <f t="shared" si="0"/>
        <v>3.0232558139534884</v>
      </c>
    </row>
    <row r="20" spans="1:4" ht="15.75" customHeight="1" x14ac:dyDescent="0.3">
      <c r="A20" s="114" t="s">
        <v>82</v>
      </c>
      <c r="B20" s="115"/>
      <c r="C20" s="238">
        <v>27</v>
      </c>
      <c r="D20" s="228">
        <f t="shared" si="0"/>
        <v>6.279069767441861</v>
      </c>
    </row>
    <row r="21" spans="1:4" ht="15.75" customHeight="1" x14ac:dyDescent="0.3">
      <c r="A21" s="114" t="s">
        <v>94</v>
      </c>
      <c r="B21" s="115"/>
      <c r="C21" s="238">
        <v>1</v>
      </c>
      <c r="D21" s="228">
        <f t="shared" si="0"/>
        <v>0.23255813953488372</v>
      </c>
    </row>
    <row r="22" spans="1:4" ht="15.75" customHeight="1" x14ac:dyDescent="0.3">
      <c r="A22" s="114" t="s">
        <v>83</v>
      </c>
      <c r="B22" s="115"/>
      <c r="C22" s="238">
        <v>11</v>
      </c>
      <c r="D22" s="228">
        <f t="shared" si="0"/>
        <v>2.558139534883721</v>
      </c>
    </row>
    <row r="23" spans="1:4" ht="15.75" customHeight="1" x14ac:dyDescent="0.3">
      <c r="A23" s="114" t="s">
        <v>84</v>
      </c>
      <c r="B23" s="115"/>
      <c r="C23" s="238">
        <v>16</v>
      </c>
      <c r="D23" s="228">
        <f t="shared" si="0"/>
        <v>3.7209302325581395</v>
      </c>
    </row>
    <row r="24" spans="1:4" ht="15.75" customHeight="1" x14ac:dyDescent="0.3">
      <c r="A24" s="114" t="s">
        <v>85</v>
      </c>
      <c r="B24" s="115"/>
      <c r="C24" s="238">
        <v>6</v>
      </c>
      <c r="D24" s="228">
        <f t="shared" si="0"/>
        <v>1.3953488372093024</v>
      </c>
    </row>
    <row r="25" spans="1:4" ht="15.75" customHeight="1" x14ac:dyDescent="0.3">
      <c r="A25" s="116" t="s">
        <v>86</v>
      </c>
      <c r="B25" s="115"/>
      <c r="C25" s="238">
        <v>31</v>
      </c>
      <c r="D25" s="228">
        <f t="shared" si="0"/>
        <v>7.2093023255813957</v>
      </c>
    </row>
    <row r="26" spans="1:4" ht="15.75" x14ac:dyDescent="0.3">
      <c r="A26" s="114" t="s">
        <v>132</v>
      </c>
      <c r="B26" s="115"/>
      <c r="C26" s="238">
        <v>10</v>
      </c>
      <c r="D26" s="228">
        <f t="shared" si="0"/>
        <v>2.3255813953488373</v>
      </c>
    </row>
    <row r="27" spans="1:4" ht="15.75" customHeight="1" x14ac:dyDescent="0.3">
      <c r="A27" s="114" t="s">
        <v>87</v>
      </c>
      <c r="B27" s="115"/>
      <c r="C27" s="238">
        <v>3</v>
      </c>
      <c r="D27" s="228">
        <f t="shared" si="0"/>
        <v>0.69767441860465118</v>
      </c>
    </row>
    <row r="28" spans="1:4" ht="15.75" customHeight="1" x14ac:dyDescent="0.3">
      <c r="A28" s="114" t="s">
        <v>88</v>
      </c>
      <c r="B28" s="115"/>
      <c r="C28" s="238">
        <v>16</v>
      </c>
      <c r="D28" s="228">
        <f t="shared" si="0"/>
        <v>3.7209302325581395</v>
      </c>
    </row>
    <row r="29" spans="1:4" ht="15.75" customHeight="1" x14ac:dyDescent="0.3">
      <c r="A29" s="114" t="s">
        <v>89</v>
      </c>
      <c r="B29" s="115"/>
      <c r="C29" s="238">
        <v>25</v>
      </c>
      <c r="D29" s="228">
        <f t="shared" si="0"/>
        <v>5.8139534883720927</v>
      </c>
    </row>
    <row r="30" spans="1:4" ht="15.75" customHeight="1" x14ac:dyDescent="0.3">
      <c r="A30" s="114" t="s">
        <v>90</v>
      </c>
      <c r="B30" s="115"/>
      <c r="C30" s="238">
        <v>75</v>
      </c>
      <c r="D30" s="228">
        <f t="shared" si="0"/>
        <v>17.441860465116278</v>
      </c>
    </row>
    <row r="31" spans="1:4" ht="15.75" customHeight="1" x14ac:dyDescent="0.3">
      <c r="A31" s="114" t="s">
        <v>91</v>
      </c>
      <c r="B31" s="115"/>
      <c r="C31" s="238">
        <v>5</v>
      </c>
      <c r="D31" s="228">
        <f t="shared" si="0"/>
        <v>1.1627906976744187</v>
      </c>
    </row>
    <row r="32" spans="1:4" ht="15.75" customHeight="1" x14ac:dyDescent="0.3">
      <c r="A32" s="114" t="s">
        <v>92</v>
      </c>
      <c r="B32" s="115"/>
      <c r="C32" s="238">
        <v>14</v>
      </c>
      <c r="D32" s="228">
        <f t="shared" si="0"/>
        <v>3.2558139534883721</v>
      </c>
    </row>
    <row r="33" spans="1:4" ht="15.75" customHeight="1" x14ac:dyDescent="0.3">
      <c r="A33" s="114" t="s">
        <v>93</v>
      </c>
      <c r="B33" s="115"/>
      <c r="C33" s="238">
        <v>17</v>
      </c>
      <c r="D33" s="228">
        <f t="shared" si="0"/>
        <v>3.9534883720930232</v>
      </c>
    </row>
    <row r="34" spans="1:4" ht="17.25" customHeight="1" x14ac:dyDescent="0.3">
      <c r="A34" s="114" t="s">
        <v>133</v>
      </c>
      <c r="B34" s="115"/>
      <c r="C34" s="238">
        <v>16</v>
      </c>
      <c r="D34" s="228">
        <f t="shared" si="0"/>
        <v>3.7209302325581395</v>
      </c>
    </row>
    <row r="35" spans="1:4" x14ac:dyDescent="0.25">
      <c r="A35" s="102"/>
      <c r="B35" s="103"/>
      <c r="C35" s="104"/>
      <c r="D35" s="105"/>
    </row>
    <row r="36" spans="1:4" ht="15.75" x14ac:dyDescent="0.3">
      <c r="A36" s="106" t="s">
        <v>60</v>
      </c>
      <c r="B36" s="107"/>
      <c r="C36" s="108">
        <f>SUM(C9:C34)</f>
        <v>430</v>
      </c>
      <c r="D36" s="109">
        <v>100</v>
      </c>
    </row>
    <row r="37" spans="1:4" ht="15.75" x14ac:dyDescent="0.3">
      <c r="A37" s="110"/>
      <c r="B37" s="111"/>
      <c r="C37" s="112"/>
      <c r="D37" s="113"/>
    </row>
    <row r="39" spans="1:4" ht="16.5" x14ac:dyDescent="0.35">
      <c r="A39" s="4" t="s">
        <v>140</v>
      </c>
    </row>
  </sheetData>
  <mergeCells count="6">
    <mergeCell ref="A1:D1"/>
    <mergeCell ref="C6:D6"/>
    <mergeCell ref="A4:D4"/>
    <mergeCell ref="A3:D3"/>
    <mergeCell ref="A2:D2"/>
    <mergeCell ref="A6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28" workbookViewId="0">
      <selection activeCell="A57" sqref="A57"/>
    </sheetView>
  </sheetViews>
  <sheetFormatPr defaultRowHeight="15" x14ac:dyDescent="0.25"/>
  <cols>
    <col min="1" max="1" width="92.42578125" customWidth="1"/>
    <col min="2" max="2" width="3" customWidth="1"/>
    <col min="3" max="3" width="17.42578125" customWidth="1"/>
    <col min="4" max="4" width="23.28515625" customWidth="1"/>
  </cols>
  <sheetData>
    <row r="1" spans="1:4" ht="18" x14ac:dyDescent="0.35">
      <c r="A1" s="260" t="s">
        <v>95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78" t="s">
        <v>96</v>
      </c>
      <c r="B4" s="278"/>
      <c r="C4" s="278"/>
      <c r="D4" s="278"/>
    </row>
    <row r="5" spans="1:4" ht="15.75" x14ac:dyDescent="0.3">
      <c r="A5" s="125"/>
      <c r="B5" s="125"/>
      <c r="C5" s="126"/>
      <c r="D5" s="124"/>
    </row>
    <row r="6" spans="1:4" ht="15.75" x14ac:dyDescent="0.3">
      <c r="A6" s="274" t="s">
        <v>97</v>
      </c>
      <c r="B6" s="127"/>
      <c r="C6" s="277" t="s">
        <v>3</v>
      </c>
      <c r="D6" s="269"/>
    </row>
    <row r="7" spans="1:4" ht="15.75" x14ac:dyDescent="0.3">
      <c r="A7" s="275"/>
      <c r="B7" s="121"/>
      <c r="C7" s="117" t="s">
        <v>4</v>
      </c>
      <c r="D7" s="118"/>
    </row>
    <row r="8" spans="1:4" ht="15.75" x14ac:dyDescent="0.3">
      <c r="A8" s="276"/>
      <c r="B8" s="121"/>
      <c r="C8" s="119" t="s">
        <v>5</v>
      </c>
      <c r="D8" s="120" t="s">
        <v>6</v>
      </c>
    </row>
    <row r="9" spans="1:4" x14ac:dyDescent="0.25">
      <c r="A9" s="239" t="s">
        <v>143</v>
      </c>
      <c r="B9" s="129"/>
      <c r="C9" s="240">
        <v>2</v>
      </c>
      <c r="D9" s="130">
        <f>C9/C$54*100</f>
        <v>0.46511627906976744</v>
      </c>
    </row>
    <row r="10" spans="1:4" x14ac:dyDescent="0.25">
      <c r="A10" s="239" t="s">
        <v>144</v>
      </c>
      <c r="B10" s="129"/>
      <c r="C10" s="240">
        <v>68</v>
      </c>
      <c r="D10" s="257">
        <f t="shared" ref="D10:D52" si="0">C10/C$54*100</f>
        <v>15.813953488372093</v>
      </c>
    </row>
    <row r="11" spans="1:4" x14ac:dyDescent="0.25">
      <c r="A11" s="239" t="s">
        <v>145</v>
      </c>
      <c r="B11" s="129"/>
      <c r="C11" s="240">
        <v>1</v>
      </c>
      <c r="D11" s="257">
        <f t="shared" si="0"/>
        <v>0.23255813953488372</v>
      </c>
    </row>
    <row r="12" spans="1:4" x14ac:dyDescent="0.25">
      <c r="A12" s="239" t="s">
        <v>146</v>
      </c>
      <c r="B12" s="129"/>
      <c r="C12" s="240">
        <v>2</v>
      </c>
      <c r="D12" s="257">
        <f t="shared" si="0"/>
        <v>0.46511627906976744</v>
      </c>
    </row>
    <row r="13" spans="1:4" x14ac:dyDescent="0.25">
      <c r="A13" s="239" t="s">
        <v>147</v>
      </c>
      <c r="B13" s="129"/>
      <c r="C13" s="240">
        <v>9</v>
      </c>
      <c r="D13" s="257">
        <f t="shared" si="0"/>
        <v>2.0930232558139537</v>
      </c>
    </row>
    <row r="14" spans="1:4" x14ac:dyDescent="0.25">
      <c r="A14" s="239" t="s">
        <v>148</v>
      </c>
      <c r="B14" s="129"/>
      <c r="C14" s="240">
        <v>10</v>
      </c>
      <c r="D14" s="257">
        <f t="shared" si="0"/>
        <v>2.3255813953488373</v>
      </c>
    </row>
    <row r="15" spans="1:4" x14ac:dyDescent="0.25">
      <c r="A15" s="239" t="s">
        <v>180</v>
      </c>
      <c r="B15" s="129"/>
      <c r="C15" s="240">
        <v>3</v>
      </c>
      <c r="D15" s="257">
        <f t="shared" si="0"/>
        <v>0.69767441860465118</v>
      </c>
    </row>
    <row r="16" spans="1:4" x14ac:dyDescent="0.25">
      <c r="A16" s="239" t="s">
        <v>78</v>
      </c>
      <c r="B16" s="129"/>
      <c r="C16" s="240">
        <v>38</v>
      </c>
      <c r="D16" s="257">
        <f t="shared" si="0"/>
        <v>8.8372093023255811</v>
      </c>
    </row>
    <row r="17" spans="1:4" x14ac:dyDescent="0.25">
      <c r="A17" s="239" t="s">
        <v>149</v>
      </c>
      <c r="B17" s="129"/>
      <c r="C17" s="240">
        <v>3</v>
      </c>
      <c r="D17" s="257">
        <f t="shared" si="0"/>
        <v>0.69767441860465118</v>
      </c>
    </row>
    <row r="18" spans="1:4" x14ac:dyDescent="0.25">
      <c r="A18" s="239" t="s">
        <v>150</v>
      </c>
      <c r="B18" s="129"/>
      <c r="C18" s="240">
        <v>4</v>
      </c>
      <c r="D18" s="257">
        <f t="shared" si="0"/>
        <v>0.93023255813953487</v>
      </c>
    </row>
    <row r="19" spans="1:4" x14ac:dyDescent="0.25">
      <c r="A19" s="239" t="s">
        <v>151</v>
      </c>
      <c r="B19" s="129"/>
      <c r="C19" s="240">
        <v>3</v>
      </c>
      <c r="D19" s="257">
        <f t="shared" si="0"/>
        <v>0.69767441860465118</v>
      </c>
    </row>
    <row r="20" spans="1:4" x14ac:dyDescent="0.25">
      <c r="A20" s="239" t="s">
        <v>152</v>
      </c>
      <c r="B20" s="129"/>
      <c r="C20" s="240">
        <v>19</v>
      </c>
      <c r="D20" s="257">
        <f t="shared" si="0"/>
        <v>4.4186046511627906</v>
      </c>
    </row>
    <row r="21" spans="1:4" x14ac:dyDescent="0.25">
      <c r="A21" s="239" t="s">
        <v>153</v>
      </c>
      <c r="B21" s="129"/>
      <c r="C21" s="240">
        <v>2</v>
      </c>
      <c r="D21" s="257">
        <f t="shared" si="0"/>
        <v>0.46511627906976744</v>
      </c>
    </row>
    <row r="22" spans="1:4" x14ac:dyDescent="0.25">
      <c r="A22" s="239" t="s">
        <v>154</v>
      </c>
      <c r="B22" s="129"/>
      <c r="C22" s="240">
        <v>6</v>
      </c>
      <c r="D22" s="257">
        <f t="shared" si="0"/>
        <v>1.3953488372093024</v>
      </c>
    </row>
    <row r="23" spans="1:4" x14ac:dyDescent="0.25">
      <c r="A23" s="239" t="s">
        <v>155</v>
      </c>
      <c r="B23" s="129"/>
      <c r="C23" s="240">
        <v>1</v>
      </c>
      <c r="D23" s="257">
        <f t="shared" si="0"/>
        <v>0.23255813953488372</v>
      </c>
    </row>
    <row r="24" spans="1:4" x14ac:dyDescent="0.25">
      <c r="A24" s="239" t="s">
        <v>181</v>
      </c>
      <c r="B24" s="129"/>
      <c r="C24" s="240">
        <v>1</v>
      </c>
      <c r="D24" s="257">
        <f t="shared" si="0"/>
        <v>0.23255813953488372</v>
      </c>
    </row>
    <row r="25" spans="1:4" x14ac:dyDescent="0.25">
      <c r="A25" s="239" t="s">
        <v>182</v>
      </c>
      <c r="B25" s="129"/>
      <c r="C25" s="240">
        <v>1</v>
      </c>
      <c r="D25" s="257">
        <f t="shared" si="0"/>
        <v>0.23255813953488372</v>
      </c>
    </row>
    <row r="26" spans="1:4" x14ac:dyDescent="0.25">
      <c r="A26" s="239" t="s">
        <v>156</v>
      </c>
      <c r="B26" s="129"/>
      <c r="C26" s="240">
        <v>14</v>
      </c>
      <c r="D26" s="257">
        <f t="shared" si="0"/>
        <v>3.2558139534883721</v>
      </c>
    </row>
    <row r="27" spans="1:4" x14ac:dyDescent="0.25">
      <c r="A27" s="239" t="s">
        <v>157</v>
      </c>
      <c r="B27" s="129"/>
      <c r="C27" s="240">
        <v>5</v>
      </c>
      <c r="D27" s="257">
        <f t="shared" si="0"/>
        <v>1.1627906976744187</v>
      </c>
    </row>
    <row r="28" spans="1:4" x14ac:dyDescent="0.25">
      <c r="A28" s="239" t="s">
        <v>183</v>
      </c>
      <c r="B28" s="129"/>
      <c r="C28" s="240">
        <v>4</v>
      </c>
      <c r="D28" s="257">
        <f t="shared" si="0"/>
        <v>0.93023255813953487</v>
      </c>
    </row>
    <row r="29" spans="1:4" x14ac:dyDescent="0.25">
      <c r="A29" s="239" t="s">
        <v>158</v>
      </c>
      <c r="B29" s="129"/>
      <c r="C29" s="240">
        <v>6</v>
      </c>
      <c r="D29" s="257">
        <f t="shared" si="0"/>
        <v>1.3953488372093024</v>
      </c>
    </row>
    <row r="30" spans="1:4" x14ac:dyDescent="0.25">
      <c r="A30" s="239" t="s">
        <v>159</v>
      </c>
      <c r="B30" s="129"/>
      <c r="C30" s="240">
        <v>2</v>
      </c>
      <c r="D30" s="257">
        <f t="shared" si="0"/>
        <v>0.46511627906976744</v>
      </c>
    </row>
    <row r="31" spans="1:4" x14ac:dyDescent="0.25">
      <c r="A31" s="239" t="s">
        <v>160</v>
      </c>
      <c r="B31" s="129"/>
      <c r="C31" s="240">
        <v>5</v>
      </c>
      <c r="D31" s="257">
        <f t="shared" si="0"/>
        <v>1.1627906976744187</v>
      </c>
    </row>
    <row r="32" spans="1:4" x14ac:dyDescent="0.25">
      <c r="A32" s="239" t="s">
        <v>161</v>
      </c>
      <c r="B32" s="129"/>
      <c r="C32" s="240">
        <v>42</v>
      </c>
      <c r="D32" s="257">
        <f t="shared" si="0"/>
        <v>9.7674418604651159</v>
      </c>
    </row>
    <row r="33" spans="1:4" x14ac:dyDescent="0.25">
      <c r="A33" s="239" t="s">
        <v>162</v>
      </c>
      <c r="B33" s="129"/>
      <c r="C33" s="240">
        <v>4</v>
      </c>
      <c r="D33" s="257">
        <f t="shared" si="0"/>
        <v>0.93023255813953487</v>
      </c>
    </row>
    <row r="34" spans="1:4" x14ac:dyDescent="0.25">
      <c r="A34" s="239" t="s">
        <v>163</v>
      </c>
      <c r="B34" s="129"/>
      <c r="C34" s="240">
        <v>2</v>
      </c>
      <c r="D34" s="257">
        <f t="shared" si="0"/>
        <v>0.46511627906976744</v>
      </c>
    </row>
    <row r="35" spans="1:4" x14ac:dyDescent="0.25">
      <c r="A35" s="239" t="s">
        <v>164</v>
      </c>
      <c r="B35" s="129"/>
      <c r="C35" s="240">
        <v>29</v>
      </c>
      <c r="D35" s="257">
        <f t="shared" si="0"/>
        <v>6.7441860465116283</v>
      </c>
    </row>
    <row r="36" spans="1:4" x14ac:dyDescent="0.25">
      <c r="A36" s="239" t="s">
        <v>165</v>
      </c>
      <c r="B36" s="129"/>
      <c r="C36" s="240">
        <v>2</v>
      </c>
      <c r="D36" s="257">
        <f t="shared" si="0"/>
        <v>0.46511627906976744</v>
      </c>
    </row>
    <row r="37" spans="1:4" x14ac:dyDescent="0.25">
      <c r="A37" s="239" t="s">
        <v>166</v>
      </c>
      <c r="B37" s="129"/>
      <c r="C37" s="240">
        <v>1</v>
      </c>
      <c r="D37" s="257">
        <f t="shared" si="0"/>
        <v>0.23255813953488372</v>
      </c>
    </row>
    <row r="38" spans="1:4" x14ac:dyDescent="0.25">
      <c r="A38" s="239" t="s">
        <v>167</v>
      </c>
      <c r="B38" s="129"/>
      <c r="C38" s="240">
        <v>9</v>
      </c>
      <c r="D38" s="257">
        <f t="shared" si="0"/>
        <v>2.0930232558139537</v>
      </c>
    </row>
    <row r="39" spans="1:4" x14ac:dyDescent="0.25">
      <c r="A39" s="239" t="s">
        <v>168</v>
      </c>
      <c r="B39" s="129"/>
      <c r="C39" s="240">
        <v>17</v>
      </c>
      <c r="D39" s="257">
        <f t="shared" si="0"/>
        <v>3.9534883720930232</v>
      </c>
    </row>
    <row r="40" spans="1:4" x14ac:dyDescent="0.25">
      <c r="A40" s="239" t="s">
        <v>169</v>
      </c>
      <c r="B40" s="129"/>
      <c r="C40" s="240">
        <v>17</v>
      </c>
      <c r="D40" s="257">
        <f t="shared" si="0"/>
        <v>3.9534883720930232</v>
      </c>
    </row>
    <row r="41" spans="1:4" x14ac:dyDescent="0.25">
      <c r="A41" s="239" t="s">
        <v>184</v>
      </c>
      <c r="B41" s="129"/>
      <c r="C41" s="240">
        <v>1</v>
      </c>
      <c r="D41" s="257">
        <f t="shared" si="0"/>
        <v>0.23255813953488372</v>
      </c>
    </row>
    <row r="42" spans="1:4" x14ac:dyDescent="0.25">
      <c r="A42" s="239" t="s">
        <v>170</v>
      </c>
      <c r="B42" s="129"/>
      <c r="C42" s="240">
        <v>10</v>
      </c>
      <c r="D42" s="257">
        <f t="shared" si="0"/>
        <v>2.3255813953488373</v>
      </c>
    </row>
    <row r="43" spans="1:4" x14ac:dyDescent="0.25">
      <c r="A43" s="239" t="s">
        <v>185</v>
      </c>
      <c r="B43" s="129"/>
      <c r="C43" s="240">
        <v>1</v>
      </c>
      <c r="D43" s="257">
        <f t="shared" si="0"/>
        <v>0.23255813953488372</v>
      </c>
    </row>
    <row r="44" spans="1:4" x14ac:dyDescent="0.25">
      <c r="A44" s="239" t="s">
        <v>171</v>
      </c>
      <c r="B44" s="129"/>
      <c r="C44" s="240">
        <v>17</v>
      </c>
      <c r="D44" s="257">
        <f t="shared" si="0"/>
        <v>3.9534883720930232</v>
      </c>
    </row>
    <row r="45" spans="1:4" x14ac:dyDescent="0.25">
      <c r="A45" s="239" t="s">
        <v>172</v>
      </c>
      <c r="B45" s="129"/>
      <c r="C45" s="240">
        <v>2</v>
      </c>
      <c r="D45" s="257">
        <f t="shared" si="0"/>
        <v>0.46511627906976744</v>
      </c>
    </row>
    <row r="46" spans="1:4" x14ac:dyDescent="0.25">
      <c r="A46" s="239" t="s">
        <v>173</v>
      </c>
      <c r="B46" s="129"/>
      <c r="C46" s="240">
        <v>8</v>
      </c>
      <c r="D46" s="257">
        <f t="shared" si="0"/>
        <v>1.8604651162790697</v>
      </c>
    </row>
    <row r="47" spans="1:4" x14ac:dyDescent="0.25">
      <c r="A47" s="239" t="s">
        <v>174</v>
      </c>
      <c r="B47" s="129"/>
      <c r="C47" s="240">
        <v>1</v>
      </c>
      <c r="D47" s="257">
        <f t="shared" si="0"/>
        <v>0.23255813953488372</v>
      </c>
    </row>
    <row r="48" spans="1:4" x14ac:dyDescent="0.25">
      <c r="A48" s="239" t="s">
        <v>175</v>
      </c>
      <c r="B48" s="128"/>
      <c r="C48" s="240">
        <v>8</v>
      </c>
      <c r="D48" s="257">
        <f t="shared" si="0"/>
        <v>1.8604651162790697</v>
      </c>
    </row>
    <row r="49" spans="1:4" ht="15.75" x14ac:dyDescent="0.3">
      <c r="A49" s="239" t="s">
        <v>176</v>
      </c>
      <c r="B49" s="122"/>
      <c r="C49" s="240">
        <v>18</v>
      </c>
      <c r="D49" s="257">
        <f t="shared" si="0"/>
        <v>4.1860465116279073</v>
      </c>
    </row>
    <row r="50" spans="1:4" ht="15.75" x14ac:dyDescent="0.3">
      <c r="A50" s="239" t="s">
        <v>177</v>
      </c>
      <c r="B50" s="123"/>
      <c r="C50" s="240">
        <v>13</v>
      </c>
      <c r="D50" s="257">
        <f t="shared" si="0"/>
        <v>3.0232558139534884</v>
      </c>
    </row>
    <row r="51" spans="1:4" x14ac:dyDescent="0.25">
      <c r="A51" s="239" t="s">
        <v>178</v>
      </c>
      <c r="C51" s="240">
        <v>10</v>
      </c>
      <c r="D51" s="257">
        <f t="shared" si="0"/>
        <v>2.3255813953488373</v>
      </c>
    </row>
    <row r="52" spans="1:4" x14ac:dyDescent="0.25">
      <c r="A52" s="239" t="s">
        <v>179</v>
      </c>
      <c r="C52" s="240">
        <v>9</v>
      </c>
      <c r="D52" s="257">
        <f t="shared" si="0"/>
        <v>2.0930232558139537</v>
      </c>
    </row>
    <row r="53" spans="1:4" x14ac:dyDescent="0.25">
      <c r="A53" s="253"/>
      <c r="B53" s="254"/>
      <c r="C53" s="252"/>
      <c r="D53" s="245"/>
    </row>
    <row r="54" spans="1:4" ht="15.75" x14ac:dyDescent="0.3">
      <c r="A54" s="246" t="s">
        <v>98</v>
      </c>
      <c r="B54" s="247"/>
      <c r="C54" s="248">
        <f>SUM(C9:C52)</f>
        <v>430</v>
      </c>
      <c r="D54" s="249">
        <v>100</v>
      </c>
    </row>
    <row r="55" spans="1:4" ht="15.75" x14ac:dyDescent="0.3">
      <c r="A55" s="250"/>
      <c r="B55" s="251"/>
      <c r="C55" s="255"/>
      <c r="D55" s="256"/>
    </row>
    <row r="57" spans="1:4" ht="16.5" x14ac:dyDescent="0.35">
      <c r="A57" s="4" t="s">
        <v>186</v>
      </c>
    </row>
  </sheetData>
  <mergeCells count="6">
    <mergeCell ref="A1:D1"/>
    <mergeCell ref="C6:D6"/>
    <mergeCell ref="A4:D4"/>
    <mergeCell ref="A3:D3"/>
    <mergeCell ref="A2:D2"/>
    <mergeCell ref="A6:A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D1"/>
    </sheetView>
  </sheetViews>
  <sheetFormatPr defaultRowHeight="15" x14ac:dyDescent="0.25"/>
  <cols>
    <col min="1" max="1" width="86.85546875" customWidth="1"/>
    <col min="2" max="2" width="2" customWidth="1"/>
    <col min="3" max="4" width="21" customWidth="1"/>
  </cols>
  <sheetData>
    <row r="1" spans="1:9" ht="18" x14ac:dyDescent="0.35">
      <c r="A1" s="260" t="s">
        <v>99</v>
      </c>
      <c r="B1" s="260"/>
      <c r="C1" s="260"/>
      <c r="D1" s="260"/>
    </row>
    <row r="2" spans="1:9" ht="18" x14ac:dyDescent="0.35">
      <c r="A2" s="259" t="s">
        <v>134</v>
      </c>
      <c r="B2" s="259"/>
      <c r="C2" s="259"/>
      <c r="D2" s="259"/>
    </row>
    <row r="3" spans="1:9" ht="18" x14ac:dyDescent="0.35">
      <c r="A3" s="259" t="s">
        <v>135</v>
      </c>
      <c r="B3" s="259"/>
      <c r="C3" s="259"/>
      <c r="D3" s="259"/>
    </row>
    <row r="4" spans="1:9" ht="18" x14ac:dyDescent="0.35">
      <c r="A4" s="279" t="s">
        <v>100</v>
      </c>
      <c r="B4" s="279"/>
      <c r="C4" s="279"/>
      <c r="D4" s="279"/>
    </row>
    <row r="5" spans="1:9" ht="18" x14ac:dyDescent="0.35">
      <c r="A5" s="139"/>
      <c r="B5" s="136"/>
      <c r="C5" s="137"/>
      <c r="D5" s="138"/>
    </row>
    <row r="6" spans="1:9" ht="15.75" x14ac:dyDescent="0.3">
      <c r="A6" s="140"/>
      <c r="B6" s="131"/>
      <c r="C6" s="261" t="s">
        <v>3</v>
      </c>
      <c r="D6" s="262"/>
    </row>
    <row r="7" spans="1:9" ht="15.75" x14ac:dyDescent="0.3">
      <c r="A7" s="157" t="s">
        <v>101</v>
      </c>
      <c r="B7" s="141"/>
      <c r="C7" s="132" t="s">
        <v>4</v>
      </c>
      <c r="D7" s="133"/>
    </row>
    <row r="8" spans="1:9" ht="15.75" x14ac:dyDescent="0.3">
      <c r="A8" s="158"/>
      <c r="B8" s="142"/>
      <c r="C8" s="134" t="s">
        <v>5</v>
      </c>
      <c r="D8" s="135" t="s">
        <v>6</v>
      </c>
    </row>
    <row r="9" spans="1:9" ht="43.5" customHeight="1" x14ac:dyDescent="0.25">
      <c r="A9" s="155" t="s">
        <v>102</v>
      </c>
      <c r="B9" s="156"/>
      <c r="C9" s="153">
        <v>67</v>
      </c>
      <c r="D9" s="154">
        <f>C9/C$15*100</f>
        <v>15.58139534883721</v>
      </c>
    </row>
    <row r="10" spans="1:9" ht="30" x14ac:dyDescent="0.25">
      <c r="A10" s="155" t="s">
        <v>103</v>
      </c>
      <c r="B10" s="156"/>
      <c r="C10" s="153">
        <v>56</v>
      </c>
      <c r="D10" s="154">
        <f t="shared" ref="D10:D13" si="0">C10/C$15*100</f>
        <v>13.023255813953488</v>
      </c>
      <c r="I10" s="226"/>
    </row>
    <row r="11" spans="1:9" ht="45" x14ac:dyDescent="0.25">
      <c r="A11" s="155" t="s">
        <v>104</v>
      </c>
      <c r="B11" s="156"/>
      <c r="C11" s="153">
        <v>113</v>
      </c>
      <c r="D11" s="154">
        <f t="shared" si="0"/>
        <v>26.279069767441861</v>
      </c>
    </row>
    <row r="12" spans="1:9" ht="45" customHeight="1" x14ac:dyDescent="0.25">
      <c r="A12" s="155" t="s">
        <v>105</v>
      </c>
      <c r="B12" s="156"/>
      <c r="C12" s="153">
        <v>140</v>
      </c>
      <c r="D12" s="154">
        <f t="shared" si="0"/>
        <v>32.558139534883722</v>
      </c>
    </row>
    <row r="13" spans="1:9" ht="60" x14ac:dyDescent="0.25">
      <c r="A13" s="155" t="s">
        <v>106</v>
      </c>
      <c r="B13" s="156"/>
      <c r="C13" s="153">
        <v>54</v>
      </c>
      <c r="D13" s="154">
        <f t="shared" si="0"/>
        <v>12.558139534883722</v>
      </c>
      <c r="G13" s="226"/>
    </row>
    <row r="14" spans="1:9" x14ac:dyDescent="0.25">
      <c r="A14" s="144"/>
      <c r="B14" s="143"/>
      <c r="C14" s="145"/>
      <c r="D14" s="146"/>
    </row>
    <row r="15" spans="1:9" ht="15.75" x14ac:dyDescent="0.3">
      <c r="A15" s="147" t="s">
        <v>98</v>
      </c>
      <c r="B15" s="142"/>
      <c r="C15" s="148">
        <f>SUM(C9:C13)</f>
        <v>430</v>
      </c>
      <c r="D15" s="149">
        <v>100</v>
      </c>
    </row>
    <row r="16" spans="1:9" ht="15.75" x14ac:dyDescent="0.3">
      <c r="A16" s="150"/>
      <c r="B16" s="142"/>
      <c r="C16" s="151"/>
      <c r="D16" s="152"/>
    </row>
    <row r="18" spans="1:1" ht="16.5" x14ac:dyDescent="0.35">
      <c r="A18" s="4" t="s">
        <v>140</v>
      </c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defaultRowHeight="15" x14ac:dyDescent="0.25"/>
  <cols>
    <col min="1" max="1" width="66.140625" customWidth="1"/>
    <col min="2" max="2" width="2" customWidth="1"/>
    <col min="3" max="4" width="23.140625" customWidth="1"/>
  </cols>
  <sheetData>
    <row r="1" spans="1:4" ht="18" x14ac:dyDescent="0.35">
      <c r="A1" s="260" t="s">
        <v>107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81" t="s">
        <v>108</v>
      </c>
      <c r="B4" s="281"/>
      <c r="C4" s="281"/>
      <c r="D4" s="281"/>
    </row>
    <row r="5" spans="1:4" ht="15.75" x14ac:dyDescent="0.3">
      <c r="A5" s="164"/>
      <c r="B5" s="165"/>
      <c r="C5" s="280"/>
      <c r="D5" s="280"/>
    </row>
    <row r="6" spans="1:4" ht="15.75" x14ac:dyDescent="0.3">
      <c r="A6" s="166"/>
      <c r="B6" s="165"/>
      <c r="C6" s="261" t="s">
        <v>3</v>
      </c>
      <c r="D6" s="262"/>
    </row>
    <row r="7" spans="1:4" ht="21" customHeight="1" x14ac:dyDescent="0.3">
      <c r="A7" s="182" t="s">
        <v>109</v>
      </c>
      <c r="B7" s="165"/>
      <c r="C7" s="159" t="s">
        <v>4</v>
      </c>
      <c r="D7" s="160"/>
    </row>
    <row r="8" spans="1:4" ht="17.25" customHeight="1" x14ac:dyDescent="0.3">
      <c r="A8" s="183"/>
      <c r="B8" s="167"/>
      <c r="C8" s="161" t="s">
        <v>5</v>
      </c>
      <c r="D8" s="162" t="s">
        <v>6</v>
      </c>
    </row>
    <row r="9" spans="1:4" ht="29.25" customHeight="1" x14ac:dyDescent="0.25">
      <c r="A9" s="179">
        <v>1</v>
      </c>
      <c r="B9" s="180"/>
      <c r="C9" s="178">
        <v>270</v>
      </c>
      <c r="D9" s="181">
        <f>C9/C$12*100</f>
        <v>62.790697674418603</v>
      </c>
    </row>
    <row r="10" spans="1:4" ht="21.75" customHeight="1" x14ac:dyDescent="0.25">
      <c r="A10" s="179">
        <v>2</v>
      </c>
      <c r="B10" s="179"/>
      <c r="C10" s="178">
        <v>160</v>
      </c>
      <c r="D10" s="181">
        <f>C10/C$12*100</f>
        <v>37.209302325581397</v>
      </c>
    </row>
    <row r="11" spans="1:4" ht="15.75" x14ac:dyDescent="0.3">
      <c r="A11" s="168"/>
      <c r="B11" s="169"/>
      <c r="C11" s="170"/>
      <c r="D11" s="171"/>
    </row>
    <row r="12" spans="1:4" ht="15.75" x14ac:dyDescent="0.3">
      <c r="A12" s="172" t="s">
        <v>98</v>
      </c>
      <c r="B12" s="173"/>
      <c r="C12" s="174">
        <f>SUM(C9:C10)</f>
        <v>430</v>
      </c>
      <c r="D12" s="163">
        <v>100</v>
      </c>
    </row>
    <row r="13" spans="1:4" ht="15.75" x14ac:dyDescent="0.3">
      <c r="A13" s="175"/>
      <c r="B13" s="173"/>
      <c r="C13" s="176"/>
      <c r="D13" s="177"/>
    </row>
    <row r="15" spans="1:4" ht="16.5" x14ac:dyDescent="0.35">
      <c r="A15" s="4" t="s">
        <v>140</v>
      </c>
    </row>
  </sheetData>
  <mergeCells count="6">
    <mergeCell ref="A2:D2"/>
    <mergeCell ref="A1:D1"/>
    <mergeCell ref="C5:D5"/>
    <mergeCell ref="C6:D6"/>
    <mergeCell ref="A4:D4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defaultRowHeight="15" x14ac:dyDescent="0.25"/>
  <cols>
    <col min="1" max="1" width="62.140625" customWidth="1"/>
    <col min="2" max="2" width="3.140625" customWidth="1"/>
    <col min="3" max="4" width="21" customWidth="1"/>
  </cols>
  <sheetData>
    <row r="1" spans="1:4" ht="18" x14ac:dyDescent="0.35">
      <c r="A1" s="260" t="s">
        <v>110</v>
      </c>
      <c r="B1" s="260"/>
      <c r="C1" s="260"/>
      <c r="D1" s="260"/>
    </row>
    <row r="2" spans="1:4" ht="18" x14ac:dyDescent="0.35">
      <c r="A2" s="259" t="s">
        <v>134</v>
      </c>
      <c r="B2" s="259"/>
      <c r="C2" s="259"/>
      <c r="D2" s="259"/>
    </row>
    <row r="3" spans="1:4" ht="18" x14ac:dyDescent="0.35">
      <c r="A3" s="259" t="s">
        <v>135</v>
      </c>
      <c r="B3" s="259"/>
      <c r="C3" s="259"/>
      <c r="D3" s="259"/>
    </row>
    <row r="4" spans="1:4" ht="18" x14ac:dyDescent="0.35">
      <c r="A4" s="282" t="s">
        <v>111</v>
      </c>
      <c r="B4" s="282"/>
      <c r="C4" s="282"/>
      <c r="D4" s="282"/>
    </row>
    <row r="6" spans="1:4" ht="15.75" x14ac:dyDescent="0.3">
      <c r="A6" s="191"/>
      <c r="B6" s="190"/>
      <c r="C6" s="277" t="s">
        <v>3</v>
      </c>
      <c r="D6" s="269"/>
    </row>
    <row r="7" spans="1:4" ht="19.5" customHeight="1" x14ac:dyDescent="0.3">
      <c r="A7" s="206" t="s">
        <v>112</v>
      </c>
      <c r="B7" s="190"/>
      <c r="C7" s="185" t="s">
        <v>4</v>
      </c>
      <c r="D7" s="186"/>
    </row>
    <row r="8" spans="1:4" ht="15.75" x14ac:dyDescent="0.3">
      <c r="A8" s="207"/>
      <c r="B8" s="190"/>
      <c r="C8" s="187" t="s">
        <v>5</v>
      </c>
      <c r="D8" s="188" t="s">
        <v>6</v>
      </c>
    </row>
    <row r="9" spans="1:4" ht="55.5" customHeight="1" x14ac:dyDescent="0.25">
      <c r="A9" s="204" t="s">
        <v>113</v>
      </c>
      <c r="B9" s="205"/>
      <c r="C9" s="202">
        <v>352</v>
      </c>
      <c r="D9" s="203">
        <f>C9/C$12*100</f>
        <v>81.860465116279073</v>
      </c>
    </row>
    <row r="10" spans="1:4" ht="42.75" customHeight="1" x14ac:dyDescent="0.25">
      <c r="A10" s="204" t="s">
        <v>114</v>
      </c>
      <c r="B10" s="205"/>
      <c r="C10" s="202">
        <v>78</v>
      </c>
      <c r="D10" s="203">
        <f>C10/C$12*100</f>
        <v>18.13953488372093</v>
      </c>
    </row>
    <row r="11" spans="1:4" ht="15.75" x14ac:dyDescent="0.3">
      <c r="A11" s="192"/>
      <c r="B11" s="193"/>
      <c r="C11" s="194"/>
      <c r="D11" s="195"/>
    </row>
    <row r="12" spans="1:4" ht="15.75" x14ac:dyDescent="0.3">
      <c r="A12" s="196" t="s">
        <v>98</v>
      </c>
      <c r="B12" s="197"/>
      <c r="C12" s="198">
        <f>SUM(C9:C10)</f>
        <v>430</v>
      </c>
      <c r="D12" s="199">
        <v>100</v>
      </c>
    </row>
    <row r="13" spans="1:4" ht="15.75" x14ac:dyDescent="0.3">
      <c r="A13" s="189"/>
      <c r="B13" s="184"/>
      <c r="C13" s="200"/>
      <c r="D13" s="201"/>
    </row>
    <row r="15" spans="1:4" ht="16.5" x14ac:dyDescent="0.35">
      <c r="A15" s="4" t="s">
        <v>140</v>
      </c>
    </row>
  </sheetData>
  <mergeCells count="5">
    <mergeCell ref="A1:D1"/>
    <mergeCell ref="C6:D6"/>
    <mergeCell ref="A4:D4"/>
    <mergeCell ref="A3:D3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</dc:creator>
  <cp:lastModifiedBy>Larsen,Ashley</cp:lastModifiedBy>
  <dcterms:created xsi:type="dcterms:W3CDTF">2018-07-05T14:21:50Z</dcterms:created>
  <dcterms:modified xsi:type="dcterms:W3CDTF">2020-12-01T19:35:01Z</dcterms:modified>
</cp:coreProperties>
</file>