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610" yWindow="-2580" windowWidth="28110" windowHeight="15990"/>
  </bookViews>
  <sheets>
    <sheet name="Contents - Matières" sheetId="1" r:id="rId1"/>
    <sheet name=" - 1 - " sheetId="2" r:id="rId2"/>
    <sheet name="-  2  -" sheetId="10" r:id="rId3"/>
    <sheet name=" - 3 - " sheetId="4" r:id="rId4"/>
    <sheet name=" - 4 - " sheetId="5" r:id="rId5"/>
    <sheet name=" - 5 - " sheetId="6" r:id="rId6"/>
    <sheet name=" - 6 - " sheetId="7" r:id="rId7"/>
    <sheet name=" - 7 - " sheetId="8" r:id="rId8"/>
  </sheets>
  <definedNames>
    <definedName name="_xlnm.Print_Titles" localSheetId="1">' - 1 - '!$1:$9</definedName>
    <definedName name="_xlnm.Print_Titles" localSheetId="2">'-  2  -'!$1:$8</definedName>
    <definedName name="_xlnm.Print_Titles" localSheetId="3">' - 3 - '!$1:$7</definedName>
    <definedName name="_xlnm.Print_Titles" localSheetId="4">' - 4 - '!$1:$7</definedName>
    <definedName name="_xlnm.Print_Titles" localSheetId="5">' - 5 - '!$1:$7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8" l="1"/>
  <c r="I8" i="8"/>
  <c r="I9" i="8"/>
  <c r="C11" i="8"/>
  <c r="D8" i="8" s="1"/>
  <c r="F11" i="8"/>
  <c r="G9" i="8" s="1"/>
  <c r="I11" i="8"/>
  <c r="G11" i="8" l="1"/>
  <c r="D9" i="8"/>
  <c r="D11" i="8" s="1"/>
  <c r="I17" i="7"/>
  <c r="I9" i="7"/>
  <c r="I10" i="7"/>
  <c r="I11" i="7"/>
  <c r="I12" i="7"/>
  <c r="I13" i="7"/>
  <c r="I14" i="7"/>
  <c r="I15" i="7"/>
  <c r="I8" i="7"/>
  <c r="G9" i="7"/>
  <c r="G10" i="7"/>
  <c r="G11" i="7"/>
  <c r="G17" i="7" s="1"/>
  <c r="G12" i="7"/>
  <c r="G13" i="7"/>
  <c r="G14" i="7"/>
  <c r="G15" i="7"/>
  <c r="G8" i="7"/>
  <c r="D17" i="7"/>
  <c r="D9" i="7"/>
  <c r="D10" i="7"/>
  <c r="D11" i="7"/>
  <c r="D12" i="7"/>
  <c r="D13" i="7"/>
  <c r="D14" i="7"/>
  <c r="D15" i="7"/>
  <c r="D8" i="7"/>
  <c r="I51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8" i="6"/>
  <c r="C53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8" i="6"/>
  <c r="F53" i="6"/>
  <c r="D11" i="6"/>
  <c r="G53" i="6"/>
  <c r="I36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8" i="5"/>
  <c r="G9" i="5"/>
  <c r="G10" i="5"/>
  <c r="G11" i="5"/>
  <c r="G36" i="5" s="1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8" i="5"/>
  <c r="D36" i="5"/>
  <c r="D10" i="5"/>
  <c r="F36" i="5"/>
  <c r="G20" i="4"/>
  <c r="D20" i="4"/>
  <c r="C36" i="5"/>
  <c r="D13" i="5" s="1"/>
  <c r="I20" i="4"/>
  <c r="I9" i="4"/>
  <c r="I10" i="4"/>
  <c r="I11" i="4"/>
  <c r="I12" i="4"/>
  <c r="I13" i="4"/>
  <c r="I14" i="4"/>
  <c r="I15" i="4"/>
  <c r="I16" i="4"/>
  <c r="I17" i="4"/>
  <c r="I18" i="4"/>
  <c r="I8" i="4"/>
  <c r="G18" i="4"/>
  <c r="G9" i="4"/>
  <c r="G10" i="4"/>
  <c r="G11" i="4"/>
  <c r="G12" i="4"/>
  <c r="G13" i="4"/>
  <c r="G14" i="4"/>
  <c r="G15" i="4"/>
  <c r="G16" i="4"/>
  <c r="G17" i="4"/>
  <c r="G8" i="4"/>
  <c r="D9" i="4"/>
  <c r="D10" i="4"/>
  <c r="D11" i="4"/>
  <c r="D12" i="4"/>
  <c r="D13" i="4"/>
  <c r="D14" i="4"/>
  <c r="D15" i="4"/>
  <c r="D16" i="4"/>
  <c r="D17" i="4"/>
  <c r="D18" i="4"/>
  <c r="D8" i="4"/>
  <c r="F20" i="4"/>
  <c r="C20" i="4"/>
  <c r="D44" i="6" l="1"/>
  <c r="D51" i="6"/>
  <c r="D30" i="6"/>
  <c r="D18" i="6"/>
  <c r="D47" i="6"/>
  <c r="D22" i="6"/>
  <c r="D38" i="6"/>
  <c r="D34" i="6"/>
  <c r="D14" i="6"/>
  <c r="D42" i="6"/>
  <c r="D26" i="6"/>
  <c r="D10" i="6"/>
  <c r="D50" i="6"/>
  <c r="D46" i="6"/>
  <c r="D41" i="6"/>
  <c r="D37" i="6"/>
  <c r="D33" i="6"/>
  <c r="D29" i="6"/>
  <c r="D25" i="6"/>
  <c r="D21" i="6"/>
  <c r="D17" i="6"/>
  <c r="D13" i="6"/>
  <c r="D49" i="6"/>
  <c r="D45" i="6"/>
  <c r="D40" i="6"/>
  <c r="D36" i="6"/>
  <c r="D32" i="6"/>
  <c r="D28" i="6"/>
  <c r="D24" i="6"/>
  <c r="D20" i="6"/>
  <c r="D16" i="6"/>
  <c r="D12" i="6"/>
  <c r="D9" i="6"/>
  <c r="D8" i="6"/>
  <c r="D48" i="6"/>
  <c r="D43" i="6"/>
  <c r="D39" i="6"/>
  <c r="D35" i="6"/>
  <c r="D31" i="6"/>
  <c r="D27" i="6"/>
  <c r="D23" i="6"/>
  <c r="D19" i="6"/>
  <c r="D15" i="6"/>
  <c r="D32" i="5"/>
  <c r="D28" i="5"/>
  <c r="D24" i="5"/>
  <c r="D20" i="5"/>
  <c r="D16" i="5"/>
  <c r="D12" i="5"/>
  <c r="D8" i="5"/>
  <c r="D31" i="5"/>
  <c r="D27" i="5"/>
  <c r="D23" i="5"/>
  <c r="D19" i="5"/>
  <c r="D15" i="5"/>
  <c r="D11" i="5"/>
  <c r="D34" i="5"/>
  <c r="D30" i="5"/>
  <c r="D26" i="5"/>
  <c r="D22" i="5"/>
  <c r="D18" i="5"/>
  <c r="D14" i="5"/>
  <c r="D9" i="5"/>
  <c r="D33" i="5"/>
  <c r="D29" i="5"/>
  <c r="D25" i="5"/>
  <c r="D21" i="5"/>
  <c r="D17" i="5"/>
  <c r="C68" i="10"/>
  <c r="C19" i="10"/>
  <c r="C120" i="10"/>
  <c r="C93" i="10"/>
  <c r="C84" i="10"/>
  <c r="C78" i="10"/>
  <c r="C73" i="10"/>
  <c r="C41" i="10"/>
  <c r="C23" i="10"/>
  <c r="C133" i="2"/>
  <c r="C131" i="2"/>
  <c r="C108" i="2"/>
  <c r="C96" i="2"/>
  <c r="C88" i="2"/>
  <c r="C82" i="2"/>
  <c r="C76" i="2"/>
  <c r="C50" i="2"/>
  <c r="C29" i="2"/>
  <c r="C22" i="2"/>
  <c r="D53" i="6" l="1"/>
  <c r="C95" i="10"/>
  <c r="C125" i="10" s="1"/>
  <c r="D122" i="10" s="1"/>
  <c r="C110" i="2"/>
  <c r="D114" i="10" l="1"/>
  <c r="D115" i="10"/>
  <c r="D112" i="10"/>
  <c r="D113" i="10"/>
  <c r="D105" i="10"/>
  <c r="D110" i="10"/>
  <c r="D81" i="10"/>
  <c r="D71" i="10"/>
  <c r="D52" i="10"/>
  <c r="D54" i="10"/>
  <c r="D44" i="10"/>
  <c r="D47" i="10"/>
  <c r="D37" i="10"/>
  <c r="D27" i="10"/>
  <c r="D26" i="10"/>
  <c r="D19" i="10"/>
  <c r="D73" i="10"/>
  <c r="D41" i="10"/>
  <c r="D23" i="10"/>
  <c r="D119" i="10"/>
  <c r="D108" i="10"/>
  <c r="D103" i="10"/>
  <c r="D100" i="10"/>
  <c r="D89" i="10"/>
  <c r="D77" i="10"/>
  <c r="D67" i="10"/>
  <c r="D63" i="10"/>
  <c r="D60" i="10"/>
  <c r="D56" i="10"/>
  <c r="D51" i="10"/>
  <c r="D48" i="10"/>
  <c r="D38" i="10"/>
  <c r="D33" i="10"/>
  <c r="D29" i="10"/>
  <c r="D18" i="10"/>
  <c r="D117" i="10"/>
  <c r="D111" i="10"/>
  <c r="D106" i="10"/>
  <c r="D102" i="10"/>
  <c r="D91" i="10"/>
  <c r="D87" i="10"/>
  <c r="D83" i="10"/>
  <c r="D72" i="10"/>
  <c r="D65" i="10"/>
  <c r="D58" i="10"/>
  <c r="D125" i="10"/>
  <c r="D116" i="10"/>
  <c r="D109" i="10"/>
  <c r="D104" i="10"/>
  <c r="D101" i="10"/>
  <c r="D90" i="10"/>
  <c r="D82" i="10"/>
  <c r="D64" i="10"/>
  <c r="D61" i="10"/>
  <c r="D57" i="10"/>
  <c r="D53" i="10"/>
  <c r="D49" i="10"/>
  <c r="D39" i="10"/>
  <c r="D34" i="10"/>
  <c r="D30" i="10"/>
  <c r="D22" i="10"/>
  <c r="D118" i="10"/>
  <c r="D107" i="10"/>
  <c r="D98" i="10"/>
  <c r="D78" i="10"/>
  <c r="D66" i="10"/>
  <c r="D59" i="10"/>
  <c r="D55" i="10"/>
  <c r="D50" i="10"/>
  <c r="D45" i="10"/>
  <c r="D36" i="10"/>
  <c r="D32" i="10"/>
  <c r="D93" i="10"/>
  <c r="D35" i="10"/>
  <c r="D31" i="10"/>
  <c r="D28" i="10"/>
  <c r="D120" i="10"/>
  <c r="D68" i="10"/>
  <c r="D88" i="10"/>
  <c r="D76" i="10"/>
  <c r="D17" i="10"/>
  <c r="D10" i="10"/>
  <c r="D84" i="10"/>
  <c r="D62" i="10"/>
  <c r="D46" i="10"/>
  <c r="D40" i="10"/>
  <c r="D92" i="10"/>
  <c r="D13" i="10"/>
  <c r="D16" i="10"/>
  <c r="D95" i="10"/>
  <c r="C136" i="2" l="1"/>
  <c r="D19" i="2" l="1"/>
  <c r="D18" i="2"/>
  <c r="D21" i="2"/>
  <c r="D17" i="2"/>
  <c r="D20" i="2"/>
  <c r="D22" i="2"/>
  <c r="D110" i="2"/>
  <c r="D123" i="2"/>
  <c r="D119" i="2"/>
  <c r="D125" i="2"/>
  <c r="D131" i="2"/>
  <c r="D130" i="2"/>
  <c r="D128" i="2"/>
  <c r="D126" i="2"/>
  <c r="D117" i="2"/>
  <c r="D115" i="2"/>
  <c r="D113" i="2"/>
  <c r="D122" i="2"/>
  <c r="D118" i="2"/>
  <c r="D127" i="2"/>
  <c r="D116" i="2"/>
  <c r="D120" i="2"/>
  <c r="D133" i="2"/>
  <c r="D121" i="2"/>
  <c r="D129" i="2"/>
  <c r="D124" i="2"/>
  <c r="D114" i="2"/>
  <c r="D104" i="2"/>
  <c r="D100" i="2"/>
  <c r="D105" i="2"/>
  <c r="D107" i="2"/>
  <c r="D103" i="2"/>
  <c r="D101" i="2"/>
  <c r="D106" i="2"/>
  <c r="D102" i="2"/>
  <c r="D108" i="2"/>
  <c r="D93" i="2"/>
  <c r="D92" i="2"/>
  <c r="D95" i="2"/>
  <c r="D94" i="2"/>
  <c r="D96" i="2"/>
  <c r="D76" i="2"/>
  <c r="D79" i="2"/>
  <c r="D85" i="2"/>
  <c r="D88" i="2"/>
  <c r="D82" i="2"/>
  <c r="D67" i="2"/>
  <c r="D58" i="2"/>
  <c r="D69" i="2"/>
  <c r="D63" i="2"/>
  <c r="D46" i="2"/>
  <c r="D42" i="2"/>
  <c r="D38" i="2"/>
  <c r="D34" i="2"/>
  <c r="D99" i="2"/>
  <c r="D81" i="2"/>
  <c r="D74" i="2"/>
  <c r="D70" i="2"/>
  <c r="D53" i="2"/>
  <c r="D73" i="2"/>
  <c r="D68" i="2"/>
  <c r="D64" i="2"/>
  <c r="D60" i="2"/>
  <c r="D56" i="2"/>
  <c r="D27" i="2"/>
  <c r="D48" i="2"/>
  <c r="D44" i="2"/>
  <c r="D40" i="2"/>
  <c r="D36" i="2"/>
  <c r="D32" i="2"/>
  <c r="D26" i="2"/>
  <c r="D49" i="2"/>
  <c r="D45" i="2"/>
  <c r="D41" i="2"/>
  <c r="D37" i="2"/>
  <c r="D33" i="2"/>
  <c r="D28" i="2"/>
  <c r="D47" i="2"/>
  <c r="D87" i="2"/>
  <c r="D72" i="2"/>
  <c r="D62" i="2"/>
  <c r="D55" i="2"/>
  <c r="D14" i="2"/>
  <c r="D59" i="2"/>
  <c r="D35" i="2"/>
  <c r="D91" i="2"/>
  <c r="D65" i="2"/>
  <c r="D43" i="2"/>
  <c r="D25" i="2"/>
  <c r="D86" i="2"/>
  <c r="D71" i="2"/>
  <c r="D61" i="2"/>
  <c r="D54" i="2"/>
  <c r="D11" i="2"/>
  <c r="D39" i="2"/>
  <c r="D80" i="2"/>
  <c r="D66" i="2"/>
  <c r="D75" i="2"/>
  <c r="D57" i="2"/>
  <c r="D50" i="2"/>
  <c r="D29" i="2"/>
  <c r="D136" i="2"/>
  <c r="F17" i="7" l="1"/>
  <c r="C17" i="7"/>
  <c r="I53" i="6" l="1"/>
</calcChain>
</file>

<file path=xl/sharedStrings.xml><?xml version="1.0" encoding="utf-8"?>
<sst xmlns="http://schemas.openxmlformats.org/spreadsheetml/2006/main" count="431" uniqueCount="249">
  <si>
    <t>Table of Contents / Table des matières</t>
  </si>
  <si>
    <t>Name / Nom</t>
  </si>
  <si>
    <t>List of Tables / Liste de tableaux</t>
  </si>
  <si>
    <t>Table 1</t>
  </si>
  <si>
    <t>BY INSTITUTION OF AFFILIATION AT TIME OF APPLICATION / SELON L'ÉTABLISSEMENT D'APPARTENANCE AU MOMENT DE LA DEMANDE</t>
  </si>
  <si>
    <t>Table 2</t>
  </si>
  <si>
    <t>BY PLACE OF TENURE / SELON LE LIEU D'UTILISATION DE LA BOURSE</t>
  </si>
  <si>
    <t>Table 3</t>
  </si>
  <si>
    <t>BY APPLICANT PROVINCE OF PERMANENT RESIDENCE / SELON LA PROVINCE DE RÉSIDENCE PERMANENTE DU CANDIDAT</t>
  </si>
  <si>
    <t>Table 4</t>
  </si>
  <si>
    <t>BY APPLICATION DISCIPLINE / SELON LA DISCIPLINE DE LA DEMANDE</t>
  </si>
  <si>
    <t>Table 5</t>
  </si>
  <si>
    <t>BY APPLICATION RESEARCH AREA / SELON LE DOMAINE DE RECHERCHE DE LA DEMANDE</t>
  </si>
  <si>
    <t>Table 6</t>
  </si>
  <si>
    <t>BY COMMITTEE / SELON LE COMITÉ</t>
  </si>
  <si>
    <t>Table 7</t>
  </si>
  <si>
    <t>BY APPLICATION LANGUAGE / SELON LA LANGUE DE LA DEMANDE</t>
  </si>
  <si>
    <t>Table / Tableau 1</t>
  </si>
  <si>
    <t xml:space="preserve">BY INSTITUTION OF AFFILIATION AT TIME OF APPLICATION / </t>
  </si>
  <si>
    <t>SELON L'ÉTABLISSEMENT D'APPARTENANCE AU MOMENT DE LA DEMANDE</t>
  </si>
  <si>
    <t>Institution at Time of Application / L'établissement au moment de la demande</t>
  </si>
  <si>
    <t>Applications / Demandes</t>
  </si>
  <si>
    <t>Awards / Bourses</t>
  </si>
  <si>
    <t>Success Rate / Taux de réussite</t>
  </si>
  <si>
    <t>#</t>
  </si>
  <si>
    <t>% total</t>
  </si>
  <si>
    <t xml:space="preserve">%   </t>
  </si>
  <si>
    <t>Newfoundland and Labrador / Terre-Neuve-et-Labrador</t>
  </si>
  <si>
    <t>Other / Autre</t>
  </si>
  <si>
    <t>Nova Scotia / Nouvelle-Écosse</t>
  </si>
  <si>
    <t>Total Nova Scotia / Nouvelle-Écosse</t>
  </si>
  <si>
    <t>New Brunswick / Nouveau-Brunswick</t>
  </si>
  <si>
    <t>Total New Brunswick / Nouveau-Brunswick</t>
  </si>
  <si>
    <t>Québec</t>
  </si>
  <si>
    <t xml:space="preserve">Total Québec   </t>
  </si>
  <si>
    <t>Ontario</t>
  </si>
  <si>
    <t>Total Ontario</t>
  </si>
  <si>
    <t>Manitoba</t>
  </si>
  <si>
    <t>Total Manitoba</t>
  </si>
  <si>
    <t>Saskatchewan</t>
  </si>
  <si>
    <t>Total Saskatchewan</t>
  </si>
  <si>
    <t>Alberta</t>
  </si>
  <si>
    <t>Total Alberta</t>
  </si>
  <si>
    <t>British Columbia / Colombie-Britannique</t>
  </si>
  <si>
    <t>Total British Columbia / Colombie-Britannique</t>
  </si>
  <si>
    <t>Total Canada</t>
  </si>
  <si>
    <t>France</t>
  </si>
  <si>
    <t>United Kingdom / Royaume-Uni</t>
  </si>
  <si>
    <t>United States / États-Unis</t>
  </si>
  <si>
    <t>No institutional affiliation / Sans appartenance</t>
  </si>
  <si>
    <t>Total Foreign / Pays étrangers</t>
  </si>
  <si>
    <t>TOTAL</t>
  </si>
  <si>
    <t>Note:</t>
  </si>
  <si>
    <t>1. Statistics reflect results obtained immediately after competition process / Les statistiques sont établies immédiatement après le concours</t>
  </si>
  <si>
    <t>Table / Tableau 2</t>
  </si>
  <si>
    <t>Table / Tableau 3</t>
  </si>
  <si>
    <t>Province</t>
  </si>
  <si>
    <t>%</t>
  </si>
  <si>
    <t xml:space="preserve">Prince Edward Island / Île-du-Prince-Édouard  </t>
  </si>
  <si>
    <t>Table / Tableau 4</t>
  </si>
  <si>
    <t>Discipline</t>
  </si>
  <si>
    <t>Anthropology / Anthropologie</t>
  </si>
  <si>
    <t>Archaeology / Archéologie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</si>
  <si>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</si>
  <si>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</si>
  <si>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</si>
  <si>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Demography / Démographie</t>
  </si>
  <si>
    <t>Economics / Science économique</t>
  </si>
  <si>
    <t>Education / Éducation</t>
  </si>
  <si>
    <t>Fine Arts / Beaux-arts</t>
  </si>
  <si>
    <t>Geography / Géographie</t>
  </si>
  <si>
    <t>History / Histoire</t>
  </si>
  <si>
    <t>Law / Droit</t>
  </si>
  <si>
    <t>Library and Information Science / Bibliothéconomie et science de l'information</t>
  </si>
  <si>
    <t>Linguistics / Linguistique</t>
  </si>
  <si>
    <t>Management, Business, Administrative Studies / Sciences administratives, gestion des affaires et commerce</t>
  </si>
  <si>
    <t>Mediaeval Studies / Études médiévales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</si>
  <si>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</si>
  <si>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</si>
  <si>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</si>
  <si>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</si>
  <si>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</si>
  <si>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</si>
  <si>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Urban and Regional Studies, Environmental Studies / Urbanisme, aménagement régional et études environnementales</t>
  </si>
  <si>
    <t>Table / Tableau 5</t>
  </si>
  <si>
    <t>Research Area / Domaine de recherche</t>
  </si>
  <si>
    <t>Agriculture / Agriculture</t>
  </si>
  <si>
    <t>Arts and culture / Beaux-arts et culture</t>
  </si>
  <si>
    <t>Children / Enfance</t>
  </si>
  <si>
    <t>Communication / Communications</t>
  </si>
  <si>
    <t>Economic and Regional Development / Développement économique et régional</t>
  </si>
  <si>
    <t>Employment and labour / Emploi et travail</t>
  </si>
  <si>
    <t>Energy and natural resources / Énergie et ressources naturelles</t>
  </si>
  <si>
    <t>Environment and Sustainability / Environnement et développement durable</t>
  </si>
  <si>
    <t>Ethics / Éthique</t>
  </si>
  <si>
    <t>Family / Famille</t>
  </si>
  <si>
    <t>Gender Issues / Questions touchant les sexes</t>
  </si>
  <si>
    <t>Global/Climate Change / Changements climatiques/planétaires</t>
  </si>
  <si>
    <t>Globalization / Mondialisation</t>
  </si>
  <si>
    <t>Housing / Logement</t>
  </si>
  <si>
    <t>Immigration / Immigration</t>
  </si>
  <si>
    <t>Indigenous peoples / Populations indigènes</t>
  </si>
  <si>
    <t>Information Technologies / Technologies de l'information</t>
  </si>
  <si>
    <t>Innovation, Industrial and Technological Development / Innovation, développement industriel et technique</t>
  </si>
  <si>
    <t>International Relations, Development and Trade / Relations internationales, commerce et développement</t>
  </si>
  <si>
    <t>Law and Justice / Droit et justice</t>
  </si>
  <si>
    <t>Leisure, recreation and tourism / Loisirs et tourisme</t>
  </si>
  <si>
    <t>Literacy / Alphabétisation</t>
  </si>
  <si>
    <t>Management / Gestion</t>
  </si>
  <si>
    <t>Multiculturalism and ethnic studies / Multiculturalisme et études ethniques</t>
  </si>
  <si>
    <t>Northern development / Développement du Nord</t>
  </si>
  <si>
    <t>Not Subject to Research Classification / Sans objet</t>
  </si>
  <si>
    <t>Politics and government / Politique et gouvernement</t>
  </si>
  <si>
    <t>Population studies / Études de la population</t>
  </si>
  <si>
    <t>Post-Secondary Education and Research / Éducation et recherche postsecondaires</t>
  </si>
  <si>
    <t>Poverty / Pauvreté</t>
  </si>
  <si>
    <t>Science and technology / Science et technologie</t>
  </si>
  <si>
    <t>Social development and welfare / Développement social et bien-être</t>
  </si>
  <si>
    <t>Transportation / Transports</t>
  </si>
  <si>
    <t>Violence / Violence</t>
  </si>
  <si>
    <t>Women / Femmes</t>
  </si>
  <si>
    <t>Youth / Jeunesse</t>
  </si>
  <si>
    <t>Table / Tableau 6</t>
  </si>
  <si>
    <t>By COMMITTEE / SELON LE COMITÉ</t>
  </si>
  <si>
    <t>Committee / Comité</t>
  </si>
  <si>
    <t>Table / Tableau 7</t>
  </si>
  <si>
    <t>English / Anglais</t>
  </si>
  <si>
    <t>French / Français</t>
  </si>
  <si>
    <t>Literature, Modern Languages and / Littératures et langues modernes</t>
  </si>
  <si>
    <t>Committee 1 (Literature and Fine Arts) / Comité 1 (Littérature et beaux arts)</t>
  </si>
  <si>
    <t>Committee 3 (Anthropology; Folklore; Archaeology; Criminology; Sociology) / Comité 3 (anthropologie;folklore;archéologie;criminologie;sociologie)</t>
  </si>
  <si>
    <t>Committee 5 (Economics; Law; Political Science; Administrative Studies; Management &amp; Business; Industrial Relations) / Comité 5 (sciences économiques; droit; sciences politiques; sciences administratives; gestion des affaires et commerce; relations industrielles)</t>
  </si>
  <si>
    <t>Committee 6 (Archival Science; Communications and media studies; Demography; Environmental studies; Geography; Library and information science; Urban and regional studies) / Comité 6 (archivistique; communications et études média; démographie; études environnementale; géographie; bibliothèque et science de l'information; études urbaines)</t>
  </si>
  <si>
    <t>Elderly / Personnes âgées</t>
  </si>
  <si>
    <t>Health / Santé</t>
  </si>
  <si>
    <t>Mental Health / Santé mentale</t>
  </si>
  <si>
    <t>Canada's Official Languages / Langues officielles du Canada</t>
  </si>
  <si>
    <t xml:space="preserve">Official Language Minority Communities / Communautés de langue officielle en situation minoritaires </t>
  </si>
  <si>
    <t>Interdisciplinary Studies / Études pluridisciplinaires</t>
  </si>
  <si>
    <t>Mount Allison University</t>
  </si>
  <si>
    <t>École Polytechnique de Montréal</t>
  </si>
  <si>
    <t>Emily Carr University of Art + Design</t>
  </si>
  <si>
    <t xml:space="preserve">Foreign / Pays étrangers </t>
  </si>
  <si>
    <t>Memorial University of Newfoundland</t>
  </si>
  <si>
    <t>University of Prince Edward Island</t>
  </si>
  <si>
    <t>Dalhousie University</t>
  </si>
  <si>
    <t>Saint Mary's University</t>
  </si>
  <si>
    <t>St. Francis Xavier University</t>
  </si>
  <si>
    <t>Université de Moncton</t>
  </si>
  <si>
    <t>Cégep de Saint-Laurent</t>
  </si>
  <si>
    <t>Concordia University</t>
  </si>
  <si>
    <t>McGill University</t>
  </si>
  <si>
    <t>Université de Montréal</t>
  </si>
  <si>
    <t>Université de Sherbrooke</t>
  </si>
  <si>
    <t>Institut national de la recherche scientifique</t>
  </si>
  <si>
    <t>Université du Québec à Montréal</t>
  </si>
  <si>
    <t>Université du Québec à Rimouski</t>
  </si>
  <si>
    <t>Université du Québec à Trois-Rivières</t>
  </si>
  <si>
    <t>Université du Québec en Outaouais</t>
  </si>
  <si>
    <t>Université Laval</t>
  </si>
  <si>
    <t>Brock University</t>
  </si>
  <si>
    <t>Carleton University</t>
  </si>
  <si>
    <t>Huron University College</t>
  </si>
  <si>
    <t>Lakehead University</t>
  </si>
  <si>
    <t>McMaster University</t>
  </si>
  <si>
    <t>Nipissing University</t>
  </si>
  <si>
    <t>Queen's University</t>
  </si>
  <si>
    <t>Ryerson University</t>
  </si>
  <si>
    <t>The University of Western Ontario</t>
  </si>
  <si>
    <t>Trent University</t>
  </si>
  <si>
    <t>University of Guelph</t>
  </si>
  <si>
    <t>University of Ottawa</t>
  </si>
  <si>
    <t>University of Toronto</t>
  </si>
  <si>
    <t>University of Waterloo</t>
  </si>
  <si>
    <t>University of Windsor</t>
  </si>
  <si>
    <t>Wilfrid Laurier University</t>
  </si>
  <si>
    <t>York University</t>
  </si>
  <si>
    <t>The University of Winnipeg</t>
  </si>
  <si>
    <t>University of Manitoba</t>
  </si>
  <si>
    <t>University of Regina</t>
  </si>
  <si>
    <t>University of Saskatchewan</t>
  </si>
  <si>
    <t>Grant MacEwan University</t>
  </si>
  <si>
    <t>Mount Royal University</t>
  </si>
  <si>
    <t>University of Alberta</t>
  </si>
  <si>
    <t>University of Calgary</t>
  </si>
  <si>
    <t>Regent College</t>
  </si>
  <si>
    <t>Simon Fraser University</t>
  </si>
  <si>
    <t>The University of British Columbia</t>
  </si>
  <si>
    <t>University of Victoria</t>
  </si>
  <si>
    <t>Australia / Australie</t>
  </si>
  <si>
    <t>Germany / Allemagne</t>
  </si>
  <si>
    <t>University of New Brunswick</t>
  </si>
  <si>
    <t>École nationale d'administration publique</t>
  </si>
  <si>
    <t>Université du Québec à Chicoutimi</t>
  </si>
  <si>
    <t>Algoma University</t>
  </si>
  <si>
    <t>University of Ontario Institute of Technology</t>
  </si>
  <si>
    <t>University of St. Michael's College</t>
  </si>
  <si>
    <t>University of Lethbridge</t>
  </si>
  <si>
    <t>Royal Roads University</t>
  </si>
  <si>
    <t>University of Northern British Columbia</t>
  </si>
  <si>
    <t>Folklore / Folklore</t>
  </si>
  <si>
    <t>Financial and Monetary Systems</t>
  </si>
  <si>
    <t>Postdoctoral Fellowships 2019-20 / Bourses postdoctorales 2019-2020</t>
  </si>
  <si>
    <t>Cape Breton University</t>
  </si>
  <si>
    <t>St. Thomas University</t>
  </si>
  <si>
    <t>Bishop's University</t>
  </si>
  <si>
    <t>Cégep Marie-Victorin</t>
  </si>
  <si>
    <t>Dawson College</t>
  </si>
  <si>
    <t>HEC Montréal</t>
  </si>
  <si>
    <t>King's University College at Western University</t>
  </si>
  <si>
    <t>Mohawk College of Applied Arts and Technology</t>
  </si>
  <si>
    <t>Seneca College for Applied Arts and Technology</t>
  </si>
  <si>
    <t>St. Jerome's University</t>
  </si>
  <si>
    <t>Booth University College</t>
  </si>
  <si>
    <t>Saskatchewan Polytechnic</t>
  </si>
  <si>
    <t>British Columbia Institute of Technology</t>
  </si>
  <si>
    <t>Kwantlen Polytechnic University</t>
  </si>
  <si>
    <t>Belgium / Belgique</t>
  </si>
  <si>
    <t>Colombia / Colombie</t>
  </si>
  <si>
    <t>Costa Rica</t>
  </si>
  <si>
    <t>Ecuador / Équateur</t>
  </si>
  <si>
    <t>Hong Kong / Hong-Kong</t>
  </si>
  <si>
    <t>Israel / Israël</t>
  </si>
  <si>
    <t>Italy / Italie</t>
  </si>
  <si>
    <t>Japan / Japon</t>
  </si>
  <si>
    <t>The Netherlands / Pays-Bas</t>
  </si>
  <si>
    <t>Singapore / Singapour</t>
  </si>
  <si>
    <t>South Africa / Afrique du Sud</t>
  </si>
  <si>
    <t>Sweden / Suède</t>
  </si>
  <si>
    <t>Switzerland / Suisse</t>
  </si>
  <si>
    <t>Unknown / Inconnu</t>
  </si>
  <si>
    <t>CSP - 2019-04-29</t>
  </si>
  <si>
    <t>École de technologie supérieure</t>
  </si>
  <si>
    <t>OCAD</t>
  </si>
  <si>
    <t>Renison University College</t>
  </si>
  <si>
    <t>Archival Science</t>
  </si>
  <si>
    <t>Productivity</t>
  </si>
  <si>
    <t>Committee 2A (History; Classics; Classical Archaeology; Philosophy; Mediaeval studies; Religious studies) / Comité 2A (histoire; études classiques; archéologie classique; philosophie; études médiévales; études religieuses)</t>
  </si>
  <si>
    <t>Committee 2B (History; Classics; Classical Archaeology; Philosophy; Mediaeval studies; Religious studies) / Comité 2B (histoire; études classiques; archéologie classique; philosophie; études médiévales; études religieuses)</t>
  </si>
  <si>
    <t>Committee 4A (Education; Linguistics; Psychology; Social Work) / Comité 4A (éducation; linguistique; psychologie; travail social)</t>
  </si>
  <si>
    <t>Committee 4B (Education; Linguistics; Psychology; Social Work) / Comité 4B (éducation; linguistique; psychologie; travail social)</t>
  </si>
  <si>
    <t>Austria / Autriche</t>
  </si>
  <si>
    <t>Denmark / Danemark</t>
  </si>
  <si>
    <t>Greece / Grèce</t>
  </si>
  <si>
    <t>Mexico / Mexique</t>
  </si>
  <si>
    <t>Norway / Norvège</t>
  </si>
  <si>
    <t>Poland / Pologne</t>
  </si>
  <si>
    <t>Russian Federation / Fédération de Russie</t>
  </si>
  <si>
    <t>Spain / Espagne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</si>
</sst>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_-;\-* #,##0_-;_-* &quot;-&quot;_-;_-@_-"/>
    <numFmt numFmtId="165" formatCode="0.0%"/>
    <numFmt numFmtId="166" formatCode="_-* #,##0.0_-;\-* #,##0.0_-;_-* &quot;-&quot;?_-;_-@_-"/>
    <numFmt numFmtId="167" formatCode="0.0"/>
    <numFmt numFmtId="168" formatCode="_-* #,##0.0_-;\-* #,##0.0_-;_-* &quot;-&quot;_-;_-@_-"/>
  </numFmts>
  <fonts count="18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name val="Trebuchet MS"/>
      <family val="2"/>
    </font>
    <font>
      <sz val="12"/>
      <name val="Trebuchet MS"/>
      <family val="2"/>
    </font>
    <font>
      <sz val="10"/>
      <name val="MS Sans Serif"/>
      <family val="2"/>
    </font>
    <font>
      <sz val="10"/>
      <name val="Trebuchet MS"/>
      <family val="2"/>
    </font>
    <font>
      <b/>
      <sz val="10"/>
      <name val="Trebuchet MS"/>
      <family val="2"/>
    </font>
    <font>
      <i/>
      <sz val="10"/>
      <name val="Tms Rmn"/>
    </font>
    <font>
      <b/>
      <u/>
      <sz val="10"/>
      <name val="Trebuchet MS"/>
      <family val="2"/>
    </font>
    <font>
      <sz val="9"/>
      <name val="Trebuchet MS"/>
      <family val="2"/>
    </font>
    <font>
      <sz val="8"/>
      <name val="Trebuchet MS"/>
      <family val="2"/>
    </font>
    <font>
      <sz val="10"/>
      <color theme="1"/>
      <name val="Trebuchet MS"/>
      <family val="2"/>
    </font>
    <font>
      <sz val="10"/>
      <color rgb="FFFF0000"/>
      <name val="Trebuchet MS"/>
      <family val="2"/>
    </font>
    <font>
      <sz val="9"/>
      <color rgb="FFFF0000"/>
      <name val="Trebuchet MS"/>
      <family val="2"/>
    </font>
    <font>
      <sz val="10"/>
      <color rgb="FF00B050"/>
      <name val="Trebuchet MS"/>
      <family val="2"/>
    </font>
    <font>
      <b/>
      <sz val="10"/>
      <color theme="1"/>
      <name val="Trebuchet MS"/>
      <family val="2"/>
    </font>
    <font>
      <sz val="10"/>
      <color rgb="FF000000"/>
      <name val="Arial"/>
      <family val="2"/>
    </font>
    <font>
      <sz val="10"/>
      <color rgb="FF00000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4">
    <xf numFmtId="0" fontId="0" fillId="0" borderId="0" xfId="0"/>
    <xf numFmtId="0" fontId="3" fillId="0" borderId="0" xfId="0" applyFont="1" applyBorder="1" applyAlignment="1">
      <alignment horizontal="left"/>
    </xf>
    <xf numFmtId="0" fontId="3" fillId="0" borderId="0" xfId="1" applyFont="1" applyBorder="1"/>
    <xf numFmtId="0" fontId="3" fillId="0" borderId="0" xfId="1" applyFont="1"/>
    <xf numFmtId="0" fontId="5" fillId="0" borderId="0" xfId="0" applyFont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 applyFill="1"/>
    <xf numFmtId="0" fontId="3" fillId="0" borderId="0" xfId="2" applyFont="1" applyFill="1" applyBorder="1"/>
    <xf numFmtId="0" fontId="5" fillId="0" borderId="0" xfId="2" applyFont="1" applyFill="1" applyBorder="1"/>
    <xf numFmtId="164" fontId="5" fillId="0" borderId="0" xfId="2" applyNumberFormat="1" applyFont="1" applyFill="1" applyBorder="1"/>
    <xf numFmtId="166" fontId="5" fillId="0" borderId="0" xfId="2" applyNumberFormat="1" applyFont="1" applyFill="1" applyBorder="1"/>
    <xf numFmtId="0" fontId="6" fillId="2" borderId="1" xfId="2" applyFont="1" applyFill="1" applyBorder="1" applyAlignment="1">
      <alignment horizontal="left" wrapText="1"/>
    </xf>
    <xf numFmtId="0" fontId="6" fillId="0" borderId="0" xfId="2" applyFont="1" applyFill="1" applyBorder="1" applyAlignment="1">
      <alignment horizontal="center"/>
    </xf>
    <xf numFmtId="164" fontId="6" fillId="2" borderId="4" xfId="2" applyNumberFormat="1" applyFont="1" applyFill="1" applyBorder="1" applyAlignment="1">
      <alignment horizontal="center"/>
    </xf>
    <xf numFmtId="166" fontId="6" fillId="2" borderId="5" xfId="2" applyNumberFormat="1" applyFont="1" applyFill="1" applyBorder="1" applyAlignment="1">
      <alignment horizontal="center"/>
    </xf>
    <xf numFmtId="166" fontId="6" fillId="2" borderId="1" xfId="2" applyNumberFormat="1" applyFont="1" applyFill="1" applyBorder="1" applyAlignment="1">
      <alignment horizontal="center"/>
    </xf>
    <xf numFmtId="166" fontId="6" fillId="2" borderId="2" xfId="2" applyNumberFormat="1" applyFont="1" applyFill="1" applyBorder="1" applyAlignment="1">
      <alignment horizontal="right" wrapText="1"/>
    </xf>
    <xf numFmtId="164" fontId="6" fillId="2" borderId="8" xfId="2" applyNumberFormat="1" applyFont="1" applyFill="1" applyBorder="1" applyAlignment="1">
      <alignment horizontal="right"/>
    </xf>
    <xf numFmtId="164" fontId="6" fillId="2" borderId="9" xfId="2" applyNumberFormat="1" applyFont="1" applyFill="1" applyBorder="1" applyAlignment="1">
      <alignment horizontal="right" wrapText="1"/>
    </xf>
    <xf numFmtId="164" fontId="6" fillId="0" borderId="0" xfId="2" applyNumberFormat="1" applyFont="1" applyFill="1" applyBorder="1" applyAlignment="1">
      <alignment horizontal="right"/>
    </xf>
    <xf numFmtId="164" fontId="6" fillId="2" borderId="3" xfId="2" applyNumberFormat="1" applyFont="1" applyFill="1" applyBorder="1" applyAlignment="1">
      <alignment horizontal="right" wrapText="1"/>
    </xf>
    <xf numFmtId="0" fontId="8" fillId="0" borderId="0" xfId="2" applyFont="1" applyFill="1" applyBorder="1" applyAlignment="1">
      <alignment horizontal="center"/>
    </xf>
    <xf numFmtId="164" fontId="8" fillId="0" borderId="0" xfId="2" applyNumberFormat="1" applyFont="1" applyFill="1" applyBorder="1" applyAlignment="1">
      <alignment horizontal="center"/>
    </xf>
    <xf numFmtId="166" fontId="8" fillId="0" borderId="0" xfId="2" applyNumberFormat="1" applyFont="1" applyFill="1" applyBorder="1" applyAlignment="1">
      <alignment horizontal="center"/>
    </xf>
    <xf numFmtId="0" fontId="6" fillId="0" borderId="0" xfId="3" applyFont="1" applyFill="1" applyAlignment="1">
      <alignment horizontal="left"/>
    </xf>
    <xf numFmtId="164" fontId="5" fillId="0" borderId="0" xfId="4" applyNumberFormat="1" applyFont="1" applyFill="1" applyAlignment="1">
      <alignment horizontal="center" vertical="top"/>
    </xf>
    <xf numFmtId="166" fontId="5" fillId="0" borderId="0" xfId="2" applyNumberFormat="1" applyFont="1" applyFill="1" applyBorder="1" applyAlignment="1">
      <alignment horizontal="center"/>
    </xf>
    <xf numFmtId="166" fontId="6" fillId="0" borderId="0" xfId="2" applyNumberFormat="1" applyFont="1" applyFill="1" applyBorder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5" fillId="0" borderId="0" xfId="2" applyFont="1" applyFill="1" applyBorder="1" applyAlignment="1">
      <alignment horizontal="left"/>
    </xf>
    <xf numFmtId="164" fontId="6" fillId="0" borderId="0" xfId="2" applyNumberFormat="1" applyFont="1" applyFill="1" applyBorder="1" applyAlignment="1">
      <alignment horizontal="center"/>
    </xf>
    <xf numFmtId="0" fontId="5" fillId="0" borderId="0" xfId="2" applyFont="1" applyFill="1" applyBorder="1" applyAlignment="1"/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/>
    <xf numFmtId="0" fontId="6" fillId="0" borderId="0" xfId="2" applyFont="1" applyFill="1" applyBorder="1"/>
    <xf numFmtId="0" fontId="6" fillId="0" borderId="0" xfId="2" applyFont="1" applyFill="1" applyBorder="1" applyAlignment="1">
      <alignment vertical="top" wrapText="1"/>
    </xf>
    <xf numFmtId="0" fontId="6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vertical="top"/>
    </xf>
    <xf numFmtId="0" fontId="6" fillId="2" borderId="1" xfId="2" applyFont="1" applyFill="1" applyBorder="1" applyAlignment="1"/>
    <xf numFmtId="0" fontId="6" fillId="2" borderId="2" xfId="2" applyFont="1" applyFill="1" applyBorder="1" applyAlignment="1"/>
    <xf numFmtId="166" fontId="6" fillId="2" borderId="7" xfId="2" applyNumberFormat="1" applyFont="1" applyFill="1" applyBorder="1" applyAlignment="1">
      <alignment horizontal="center"/>
    </xf>
    <xf numFmtId="166" fontId="6" fillId="2" borderId="2" xfId="2" applyNumberFormat="1" applyFont="1" applyFill="1" applyBorder="1" applyAlignment="1">
      <alignment horizontal="center"/>
    </xf>
    <xf numFmtId="0" fontId="5" fillId="2" borderId="3" xfId="2" applyFont="1" applyFill="1" applyBorder="1"/>
    <xf numFmtId="164" fontId="5" fillId="2" borderId="8" xfId="2" applyNumberFormat="1" applyFont="1" applyFill="1" applyBorder="1" applyAlignment="1">
      <alignment horizontal="center"/>
    </xf>
    <xf numFmtId="166" fontId="5" fillId="2" borderId="9" xfId="2" applyNumberFormat="1" applyFont="1" applyFill="1" applyBorder="1" applyAlignment="1">
      <alignment horizontal="center"/>
    </xf>
    <xf numFmtId="166" fontId="5" fillId="2" borderId="3" xfId="2" applyNumberFormat="1" applyFont="1" applyFill="1" applyBorder="1" applyAlignment="1">
      <alignment horizontal="center"/>
    </xf>
    <xf numFmtId="0" fontId="9" fillId="0" borderId="0" xfId="4" applyFont="1" applyFill="1" applyBorder="1" applyAlignment="1">
      <alignment horizontal="left"/>
    </xf>
    <xf numFmtId="3" fontId="9" fillId="0" borderId="0" xfId="1" applyNumberFormat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165" fontId="9" fillId="0" borderId="0" xfId="1" applyNumberFormat="1" applyFont="1" applyFill="1" applyBorder="1" applyAlignment="1">
      <alignment horizontal="center"/>
    </xf>
    <xf numFmtId="0" fontId="9" fillId="0" borderId="0" xfId="1" applyFont="1" applyFill="1" applyBorder="1"/>
    <xf numFmtId="0" fontId="9" fillId="0" borderId="0" xfId="5" applyFont="1" applyFill="1"/>
    <xf numFmtId="0" fontId="9" fillId="0" borderId="0" xfId="6" applyFont="1" applyFill="1" applyAlignment="1">
      <alignment horizontal="center"/>
    </xf>
    <xf numFmtId="3" fontId="9" fillId="0" borderId="0" xfId="6" applyNumberFormat="1" applyFont="1" applyFill="1"/>
    <xf numFmtId="0" fontId="9" fillId="0" borderId="0" xfId="6" applyNumberFormat="1" applyFont="1" applyFill="1"/>
    <xf numFmtId="0" fontId="9" fillId="0" borderId="0" xfId="6" applyFont="1" applyFill="1" applyAlignment="1">
      <alignment horizontal="left"/>
    </xf>
    <xf numFmtId="0" fontId="9" fillId="0" borderId="0" xfId="6" applyFont="1" applyFill="1"/>
    <xf numFmtId="0" fontId="9" fillId="0" borderId="0" xfId="5" applyFont="1" applyFill="1" applyBorder="1"/>
    <xf numFmtId="0" fontId="9" fillId="0" borderId="0" xfId="6" applyFont="1" applyFill="1" applyBorder="1" applyAlignment="1">
      <alignment horizontal="center"/>
    </xf>
    <xf numFmtId="3" fontId="9" fillId="0" borderId="0" xfId="6" applyNumberFormat="1" applyFont="1" applyFill="1" applyBorder="1"/>
    <xf numFmtId="0" fontId="9" fillId="0" borderId="0" xfId="6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Continuous"/>
    </xf>
    <xf numFmtId="165" fontId="6" fillId="0" borderId="0" xfId="0" applyNumberFormat="1" applyFont="1" applyFill="1" applyBorder="1" applyAlignment="1">
      <alignment horizontal="centerContinuous"/>
    </xf>
    <xf numFmtId="0" fontId="5" fillId="2" borderId="1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5" fontId="6" fillId="2" borderId="1" xfId="2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165" fontId="6" fillId="2" borderId="2" xfId="2" applyNumberFormat="1" applyFont="1" applyFill="1" applyBorder="1" applyAlignment="1">
      <alignment horizontal="right" wrapText="1"/>
    </xf>
    <xf numFmtId="0" fontId="6" fillId="2" borderId="3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65" fontId="6" fillId="2" borderId="3" xfId="2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/>
    </xf>
    <xf numFmtId="165" fontId="5" fillId="0" borderId="0" xfId="0" applyNumberFormat="1" applyFont="1" applyFill="1" applyBorder="1"/>
    <xf numFmtId="0" fontId="6" fillId="2" borderId="2" xfId="4" applyFont="1" applyFill="1" applyBorder="1" applyAlignment="1">
      <alignment horizontal="left" wrapText="1"/>
    </xf>
    <xf numFmtId="165" fontId="6" fillId="0" borderId="0" xfId="2" applyNumberFormat="1" applyFont="1" applyFill="1" applyBorder="1" applyAlignment="1">
      <alignment horizontal="centerContinuous"/>
    </xf>
    <xf numFmtId="164" fontId="5" fillId="0" borderId="0" xfId="2" applyNumberFormat="1" applyFont="1" applyFill="1" applyBorder="1" applyAlignment="1">
      <alignment horizontal="centerContinuous"/>
    </xf>
    <xf numFmtId="166" fontId="6" fillId="0" borderId="0" xfId="2" applyNumberFormat="1" applyFont="1" applyFill="1" applyBorder="1" applyAlignment="1">
      <alignment horizontal="centerContinuous"/>
    </xf>
    <xf numFmtId="164" fontId="6" fillId="0" borderId="0" xfId="2" applyNumberFormat="1" applyFont="1" applyFill="1" applyBorder="1" applyAlignment="1">
      <alignment horizontal="centerContinuous"/>
    </xf>
    <xf numFmtId="166" fontId="5" fillId="0" borderId="0" xfId="2" applyNumberFormat="1" applyFont="1" applyFill="1" applyBorder="1" applyAlignment="1">
      <alignment horizontal="centerContinuous"/>
    </xf>
    <xf numFmtId="0" fontId="5" fillId="2" borderId="1" xfId="4" applyFont="1" applyFill="1" applyBorder="1" applyAlignment="1">
      <alignment wrapText="1"/>
    </xf>
    <xf numFmtId="0" fontId="6" fillId="0" borderId="0" xfId="4" applyFont="1" applyFill="1" applyBorder="1" applyAlignment="1">
      <alignment horizontal="right"/>
    </xf>
    <xf numFmtId="164" fontId="6" fillId="2" borderId="4" xfId="4" applyNumberFormat="1" applyFont="1" applyFill="1" applyBorder="1" applyAlignment="1">
      <alignment horizontal="center"/>
    </xf>
    <xf numFmtId="166" fontId="6" fillId="2" borderId="5" xfId="4" applyNumberFormat="1" applyFont="1" applyFill="1" applyBorder="1" applyAlignment="1">
      <alignment horizontal="center"/>
    </xf>
    <xf numFmtId="0" fontId="5" fillId="0" borderId="0" xfId="4" applyFont="1" applyFill="1" applyBorder="1"/>
    <xf numFmtId="0" fontId="5" fillId="2" borderId="2" xfId="4" applyFont="1" applyFill="1" applyBorder="1" applyAlignment="1">
      <alignment wrapText="1"/>
    </xf>
    <xf numFmtId="0" fontId="6" fillId="2" borderId="3" xfId="4" applyFont="1" applyFill="1" applyBorder="1" applyAlignment="1">
      <alignment horizontal="left" wrapText="1"/>
    </xf>
    <xf numFmtId="164" fontId="6" fillId="2" borderId="8" xfId="4" applyNumberFormat="1" applyFont="1" applyFill="1" applyBorder="1" applyAlignment="1">
      <alignment horizontal="right"/>
    </xf>
    <xf numFmtId="0" fontId="5" fillId="2" borderId="1" xfId="4" applyFont="1" applyFill="1" applyBorder="1" applyAlignment="1">
      <alignment horizontal="left" wrapText="1"/>
    </xf>
    <xf numFmtId="0" fontId="5" fillId="0" borderId="0" xfId="4" applyFont="1" applyBorder="1" applyAlignment="1">
      <alignment horizontal="right"/>
    </xf>
    <xf numFmtId="164" fontId="5" fillId="2" borderId="4" xfId="4" applyNumberFormat="1" applyFont="1" applyFill="1" applyBorder="1" applyAlignment="1">
      <alignment horizontal="center"/>
    </xf>
    <xf numFmtId="166" fontId="5" fillId="2" borderId="5" xfId="4" applyNumberFormat="1" applyFont="1" applyFill="1" applyBorder="1" applyAlignment="1">
      <alignment horizontal="center"/>
    </xf>
    <xf numFmtId="166" fontId="5" fillId="2" borderId="1" xfId="4" applyNumberFormat="1" applyFont="1" applyFill="1" applyBorder="1" applyAlignment="1">
      <alignment horizontal="center"/>
    </xf>
    <xf numFmtId="0" fontId="5" fillId="0" borderId="0" xfId="4" applyFont="1" applyBorder="1"/>
    <xf numFmtId="164" fontId="6" fillId="2" borderId="6" xfId="4" applyNumberFormat="1" applyFont="1" applyFill="1" applyBorder="1" applyAlignment="1">
      <alignment horizontal="center"/>
    </xf>
    <xf numFmtId="166" fontId="6" fillId="2" borderId="7" xfId="4" applyNumberFormat="1" applyFont="1" applyFill="1" applyBorder="1" applyAlignment="1">
      <alignment horizontal="center" vertical="top"/>
    </xf>
    <xf numFmtId="166" fontId="6" fillId="2" borderId="2" xfId="4" applyNumberFormat="1" applyFont="1" applyFill="1" applyBorder="1" applyAlignment="1">
      <alignment horizontal="center" vertical="top"/>
    </xf>
    <xf numFmtId="164" fontId="6" fillId="2" borderId="8" xfId="4" applyNumberFormat="1" applyFont="1" applyFill="1" applyBorder="1" applyAlignment="1">
      <alignment horizontal="center"/>
    </xf>
    <xf numFmtId="166" fontId="6" fillId="2" borderId="9" xfId="4" applyNumberFormat="1" applyFont="1" applyFill="1" applyBorder="1" applyAlignment="1">
      <alignment horizontal="center"/>
    </xf>
    <xf numFmtId="166" fontId="6" fillId="2" borderId="3" xfId="4" applyNumberFormat="1" applyFont="1" applyFill="1" applyBorder="1" applyAlignment="1">
      <alignment horizontal="center"/>
    </xf>
    <xf numFmtId="0" fontId="10" fillId="0" borderId="0" xfId="4" applyFont="1" applyBorder="1" applyAlignment="1">
      <alignment horizontal="left" wrapText="1"/>
    </xf>
    <xf numFmtId="0" fontId="10" fillId="0" borderId="0" xfId="4" applyFont="1" applyBorder="1" applyAlignment="1">
      <alignment horizontal="right"/>
    </xf>
    <xf numFmtId="164" fontId="5" fillId="0" borderId="0" xfId="4" applyNumberFormat="1" applyFont="1" applyFill="1" applyBorder="1" applyAlignment="1">
      <alignment horizontal="center"/>
    </xf>
    <xf numFmtId="166" fontId="5" fillId="0" borderId="0" xfId="4" applyNumberFormat="1" applyFont="1" applyFill="1" applyBorder="1" applyAlignment="1">
      <alignment horizontal="center"/>
    </xf>
    <xf numFmtId="164" fontId="5" fillId="0" borderId="0" xfId="4" applyNumberFormat="1" applyFont="1" applyBorder="1" applyAlignment="1">
      <alignment horizontal="center"/>
    </xf>
    <xf numFmtId="166" fontId="5" fillId="0" borderId="0" xfId="4" applyNumberFormat="1" applyFont="1" applyBorder="1" applyAlignment="1">
      <alignment horizontal="center"/>
    </xf>
    <xf numFmtId="0" fontId="9" fillId="0" borderId="0" xfId="5" applyFont="1" applyBorder="1" applyAlignment="1">
      <alignment horizontal="left"/>
    </xf>
    <xf numFmtId="164" fontId="5" fillId="0" borderId="0" xfId="6" applyNumberFormat="1" applyFont="1" applyFill="1" applyBorder="1" applyAlignment="1">
      <alignment horizontal="center"/>
    </xf>
    <xf numFmtId="166" fontId="5" fillId="0" borderId="0" xfId="6" applyNumberFormat="1" applyFont="1" applyFill="1" applyBorder="1" applyAlignment="1">
      <alignment horizontal="center"/>
    </xf>
    <xf numFmtId="164" fontId="5" fillId="0" borderId="0" xfId="6" applyNumberFormat="1" applyFont="1" applyBorder="1" applyAlignment="1">
      <alignment horizontal="center"/>
    </xf>
    <xf numFmtId="166" fontId="5" fillId="0" borderId="0" xfId="6" applyNumberFormat="1" applyFont="1" applyBorder="1" applyAlignment="1">
      <alignment horizontal="center"/>
    </xf>
    <xf numFmtId="3" fontId="3" fillId="0" borderId="0" xfId="6" applyNumberFormat="1" applyFont="1" applyBorder="1"/>
    <xf numFmtId="0" fontId="5" fillId="0" borderId="0" xfId="4" applyFont="1" applyBorder="1" applyAlignment="1">
      <alignment horizontal="left" wrapText="1"/>
    </xf>
    <xf numFmtId="0" fontId="5" fillId="0" borderId="0" xfId="4" applyFont="1" applyBorder="1" applyAlignment="1">
      <alignment horizontal="left"/>
    </xf>
    <xf numFmtId="0" fontId="5" fillId="0" borderId="0" xfId="4" applyFont="1" applyAlignment="1">
      <alignment horizontal="left" wrapText="1"/>
    </xf>
    <xf numFmtId="0" fontId="5" fillId="0" borderId="0" xfId="4" applyFont="1" applyAlignment="1">
      <alignment horizontal="right"/>
    </xf>
    <xf numFmtId="164" fontId="5" fillId="0" borderId="0" xfId="4" applyNumberFormat="1" applyFont="1" applyFill="1" applyAlignment="1">
      <alignment horizontal="center"/>
    </xf>
    <xf numFmtId="166" fontId="5" fillId="0" borderId="0" xfId="4" applyNumberFormat="1" applyFont="1" applyFill="1" applyAlignment="1">
      <alignment horizontal="center"/>
    </xf>
    <xf numFmtId="164" fontId="5" fillId="0" borderId="0" xfId="4" applyNumberFormat="1" applyFont="1" applyAlignment="1">
      <alignment horizontal="center"/>
    </xf>
    <xf numFmtId="166" fontId="5" fillId="0" borderId="0" xfId="4" applyNumberFormat="1" applyFont="1" applyAlignment="1">
      <alignment horizontal="center"/>
    </xf>
    <xf numFmtId="0" fontId="5" fillId="0" borderId="0" xfId="4" applyFont="1"/>
    <xf numFmtId="0" fontId="5" fillId="0" borderId="0" xfId="4" applyFont="1" applyAlignment="1">
      <alignment horizontal="right" wrapText="1"/>
    </xf>
    <xf numFmtId="0" fontId="5" fillId="0" borderId="0" xfId="2" applyFont="1" applyFill="1" applyBorder="1" applyAlignment="1">
      <alignment horizontal="centerContinuous"/>
    </xf>
    <xf numFmtId="0" fontId="6" fillId="2" borderId="1" xfId="4" applyFont="1" applyFill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0" fontId="6" fillId="2" borderId="4" xfId="4" applyFont="1" applyFill="1" applyBorder="1" applyAlignment="1">
      <alignment horizontal="center"/>
    </xf>
    <xf numFmtId="166" fontId="6" fillId="2" borderId="1" xfId="4" applyNumberFormat="1" applyFont="1" applyFill="1" applyBorder="1" applyAlignment="1">
      <alignment horizontal="center"/>
    </xf>
    <xf numFmtId="0" fontId="6" fillId="2" borderId="2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vertical="center"/>
    </xf>
    <xf numFmtId="0" fontId="6" fillId="2" borderId="3" xfId="4" applyFont="1" applyFill="1" applyBorder="1" applyAlignment="1">
      <alignment horizontal="left"/>
    </xf>
    <xf numFmtId="0" fontId="6" fillId="2" borderId="8" xfId="4" applyFont="1" applyFill="1" applyBorder="1" applyAlignment="1">
      <alignment horizontal="right"/>
    </xf>
    <xf numFmtId="0" fontId="5" fillId="2" borderId="1" xfId="7" applyFont="1" applyFill="1" applyBorder="1" applyAlignment="1">
      <alignment horizontal="left" wrapText="1"/>
    </xf>
    <xf numFmtId="0" fontId="6" fillId="2" borderId="2" xfId="4" applyFont="1" applyFill="1" applyBorder="1" applyAlignment="1">
      <alignment horizontal="left" vertical="center" wrapText="1"/>
    </xf>
    <xf numFmtId="0" fontId="6" fillId="0" borderId="0" xfId="4" applyFont="1" applyFill="1" applyBorder="1" applyAlignment="1">
      <alignment horizontal="left" vertical="center"/>
    </xf>
    <xf numFmtId="164" fontId="6" fillId="2" borderId="6" xfId="4" applyNumberFormat="1" applyFont="1" applyFill="1" applyBorder="1" applyAlignment="1">
      <alignment horizontal="center" vertical="center"/>
    </xf>
    <xf numFmtId="0" fontId="10" fillId="2" borderId="3" xfId="4" applyFont="1" applyFill="1" applyBorder="1" applyAlignment="1">
      <alignment horizontal="left"/>
    </xf>
    <xf numFmtId="0" fontId="10" fillId="0" borderId="0" xfId="4" applyFont="1" applyBorder="1" applyAlignment="1">
      <alignment horizontal="left"/>
    </xf>
    <xf numFmtId="164" fontId="5" fillId="2" borderId="8" xfId="4" applyNumberFormat="1" applyFont="1" applyFill="1" applyBorder="1" applyAlignment="1">
      <alignment horizontal="center"/>
    </xf>
    <xf numFmtId="166" fontId="5" fillId="2" borderId="9" xfId="4" applyNumberFormat="1" applyFont="1" applyFill="1" applyBorder="1" applyAlignment="1">
      <alignment horizontal="center"/>
    </xf>
    <xf numFmtId="166" fontId="5" fillId="2" borderId="3" xfId="4" applyNumberFormat="1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5" fillId="0" borderId="0" xfId="4" applyFont="1" applyAlignment="1">
      <alignment horizontal="left"/>
    </xf>
    <xf numFmtId="0" fontId="5" fillId="0" borderId="0" xfId="4" applyFont="1" applyFill="1" applyAlignment="1">
      <alignment horizontal="center"/>
    </xf>
    <xf numFmtId="165" fontId="5" fillId="0" borderId="0" xfId="2" applyNumberFormat="1" applyFont="1" applyFill="1" applyBorder="1" applyAlignment="1">
      <alignment horizontal="centerContinuous"/>
    </xf>
    <xf numFmtId="0" fontId="6" fillId="2" borderId="1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165" fontId="6" fillId="2" borderId="1" xfId="4" applyNumberFormat="1" applyFont="1" applyFill="1" applyBorder="1" applyAlignment="1">
      <alignment horizontal="center"/>
    </xf>
    <xf numFmtId="0" fontId="6" fillId="0" borderId="0" xfId="1" applyFont="1" applyFill="1" applyBorder="1"/>
    <xf numFmtId="0" fontId="6" fillId="2" borderId="2" xfId="1" applyFont="1" applyFill="1" applyBorder="1" applyAlignment="1">
      <alignment horizontal="left" wrapText="1"/>
    </xf>
    <xf numFmtId="0" fontId="6" fillId="0" borderId="0" xfId="1" applyFont="1" applyFill="1" applyBorder="1" applyAlignment="1">
      <alignment horizontal="center" wrapText="1"/>
    </xf>
    <xf numFmtId="3" fontId="6" fillId="0" borderId="0" xfId="1" applyNumberFormat="1" applyFont="1" applyFill="1" applyBorder="1" applyAlignment="1">
      <alignment horizontal="center"/>
    </xf>
    <xf numFmtId="0" fontId="6" fillId="2" borderId="3" xfId="1" applyFont="1" applyFill="1" applyBorder="1" applyAlignment="1">
      <alignment horizontal="left"/>
    </xf>
    <xf numFmtId="3" fontId="6" fillId="2" borderId="8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0" fontId="5" fillId="0" borderId="0" xfId="1" applyFont="1" applyFill="1" applyBorder="1"/>
    <xf numFmtId="0" fontId="5" fillId="0" borderId="0" xfId="1" applyFont="1" applyFill="1" applyBorder="1" applyAlignment="1">
      <alignment vertical="center"/>
    </xf>
    <xf numFmtId="0" fontId="5" fillId="2" borderId="1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right"/>
    </xf>
    <xf numFmtId="164" fontId="5" fillId="2" borderId="4" xfId="1" applyNumberFormat="1" applyFont="1" applyFill="1" applyBorder="1" applyAlignment="1">
      <alignment horizontal="center"/>
    </xf>
    <xf numFmtId="166" fontId="5" fillId="2" borderId="5" xfId="1" applyNumberFormat="1" applyFont="1" applyFill="1" applyBorder="1" applyAlignment="1">
      <alignment horizontal="right"/>
    </xf>
    <xf numFmtId="166" fontId="5" fillId="2" borderId="1" xfId="1" applyNumberFormat="1" applyFont="1" applyFill="1" applyBorder="1" applyAlignment="1">
      <alignment horizontal="center"/>
    </xf>
    <xf numFmtId="0" fontId="6" fillId="2" borderId="2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right"/>
    </xf>
    <xf numFmtId="164" fontId="6" fillId="2" borderId="6" xfId="1" applyNumberFormat="1" applyFont="1" applyFill="1" applyBorder="1" applyAlignment="1">
      <alignment horizontal="center"/>
    </xf>
    <xf numFmtId="166" fontId="6" fillId="2" borderId="7" xfId="1" applyNumberFormat="1" applyFont="1" applyFill="1" applyBorder="1" applyAlignment="1">
      <alignment horizontal="center" vertical="top"/>
    </xf>
    <xf numFmtId="166" fontId="6" fillId="2" borderId="2" xfId="1" applyNumberFormat="1" applyFont="1" applyFill="1" applyBorder="1" applyAlignment="1">
      <alignment horizontal="center" vertical="top"/>
    </xf>
    <xf numFmtId="0" fontId="5" fillId="2" borderId="3" xfId="1" applyFont="1" applyFill="1" applyBorder="1" applyAlignment="1">
      <alignment horizontal="center"/>
    </xf>
    <xf numFmtId="164" fontId="5" fillId="2" borderId="8" xfId="1" applyNumberFormat="1" applyFont="1" applyFill="1" applyBorder="1" applyAlignment="1">
      <alignment horizontal="center"/>
    </xf>
    <xf numFmtId="166" fontId="5" fillId="2" borderId="9" xfId="1" applyNumberFormat="1" applyFont="1" applyFill="1" applyBorder="1" applyAlignment="1">
      <alignment horizontal="center"/>
    </xf>
    <xf numFmtId="166" fontId="5" fillId="2" borderId="3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3" fontId="3" fillId="0" borderId="0" xfId="1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5" fillId="0" borderId="0" xfId="1" applyFont="1" applyFill="1"/>
    <xf numFmtId="0" fontId="3" fillId="0" borderId="0" xfId="1" applyFont="1" applyAlignment="1">
      <alignment horizontal="center"/>
    </xf>
    <xf numFmtId="3" fontId="3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0" fontId="5" fillId="0" borderId="0" xfId="1" applyFont="1"/>
    <xf numFmtId="0" fontId="6" fillId="2" borderId="3" xfId="8" applyFont="1" applyFill="1" applyBorder="1" applyAlignment="1">
      <alignment horizontal="left"/>
    </xf>
    <xf numFmtId="0" fontId="5" fillId="0" borderId="0" xfId="8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/>
    </xf>
    <xf numFmtId="166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4" applyFont="1" applyFill="1" applyAlignment="1">
      <alignment horizontal="left" vertical="center" wrapText="1"/>
    </xf>
    <xf numFmtId="0" fontId="5" fillId="0" borderId="0" xfId="4" applyFont="1" applyFill="1" applyAlignment="1">
      <alignment horizontal="right" vertical="center"/>
    </xf>
    <xf numFmtId="166" fontId="5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right" vertical="center"/>
    </xf>
    <xf numFmtId="0" fontId="5" fillId="0" borderId="0" xfId="4" applyFont="1" applyFill="1" applyAlignment="1">
      <alignment vertical="center"/>
    </xf>
    <xf numFmtId="164" fontId="5" fillId="0" borderId="0" xfId="4" applyNumberFormat="1" applyFont="1" applyFill="1" applyAlignment="1">
      <alignment horizontal="center" vertical="center"/>
    </xf>
    <xf numFmtId="0" fontId="5" fillId="0" borderId="0" xfId="4" applyFont="1" applyFill="1" applyBorder="1" applyAlignment="1">
      <alignment horizontal="left" vertical="top" wrapText="1"/>
    </xf>
    <xf numFmtId="0" fontId="5" fillId="0" borderId="0" xfId="4" applyFont="1" applyFill="1" applyBorder="1" applyAlignment="1">
      <alignment horizontal="left" vertical="top"/>
    </xf>
    <xf numFmtId="166" fontId="5" fillId="0" borderId="0" xfId="4" applyNumberFormat="1" applyFont="1" applyFill="1" applyBorder="1" applyAlignment="1">
      <alignment horizontal="center" vertical="top"/>
    </xf>
    <xf numFmtId="0" fontId="6" fillId="0" borderId="0" xfId="4" applyFont="1" applyFill="1" applyBorder="1" applyAlignment="1">
      <alignment horizontal="left" vertical="top"/>
    </xf>
    <xf numFmtId="0" fontId="5" fillId="0" borderId="0" xfId="4" applyFont="1" applyFill="1" applyBorder="1" applyAlignment="1">
      <alignment vertical="top"/>
    </xf>
    <xf numFmtId="0" fontId="11" fillId="0" borderId="0" xfId="0" applyFont="1"/>
    <xf numFmtId="164" fontId="12" fillId="0" borderId="0" xfId="2" applyNumberFormat="1" applyFont="1" applyFill="1" applyBorder="1"/>
    <xf numFmtId="166" fontId="12" fillId="0" borderId="0" xfId="2" applyNumberFormat="1" applyFont="1" applyFill="1" applyBorder="1"/>
    <xf numFmtId="166" fontId="12" fillId="0" borderId="0" xfId="2" applyNumberFormat="1" applyFont="1" applyFill="1" applyBorder="1" applyAlignment="1">
      <alignment horizontal="center"/>
    </xf>
    <xf numFmtId="164" fontId="12" fillId="0" borderId="0" xfId="2" applyNumberFormat="1" applyFont="1" applyFill="1" applyBorder="1" applyAlignment="1">
      <alignment horizontal="center"/>
    </xf>
    <xf numFmtId="3" fontId="13" fillId="0" borderId="0" xfId="1" applyNumberFormat="1" applyFont="1" applyFill="1" applyBorder="1" applyAlignment="1">
      <alignment horizontal="center"/>
    </xf>
    <xf numFmtId="0" fontId="13" fillId="0" borderId="0" xfId="6" applyFont="1" applyFill="1" applyAlignment="1">
      <alignment horizontal="center"/>
    </xf>
    <xf numFmtId="0" fontId="13" fillId="0" borderId="0" xfId="6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Fill="1" applyBorder="1" applyAlignment="1">
      <alignment wrapText="1"/>
    </xf>
    <xf numFmtId="164" fontId="6" fillId="2" borderId="6" xfId="2" applyNumberFormat="1" applyFont="1" applyFill="1" applyBorder="1" applyAlignment="1">
      <alignment horizontal="center"/>
    </xf>
    <xf numFmtId="164" fontId="15" fillId="0" borderId="0" xfId="2" applyNumberFormat="1" applyFont="1" applyFill="1" applyBorder="1" applyAlignment="1">
      <alignment horizontal="center"/>
    </xf>
    <xf numFmtId="164" fontId="6" fillId="0" borderId="0" xfId="4" applyNumberFormat="1" applyFont="1" applyFill="1" applyAlignment="1">
      <alignment horizontal="center" vertical="top"/>
    </xf>
    <xf numFmtId="167" fontId="5" fillId="0" borderId="0" xfId="0" applyNumberFormat="1" applyFont="1" applyFill="1" applyBorder="1" applyAlignment="1">
      <alignment vertical="center"/>
    </xf>
    <xf numFmtId="0" fontId="6" fillId="2" borderId="1" xfId="4" applyFont="1" applyFill="1" applyBorder="1" applyAlignment="1">
      <alignment wrapText="1"/>
    </xf>
    <xf numFmtId="0" fontId="6" fillId="0" borderId="0" xfId="0" applyFont="1" applyFill="1" applyBorder="1" applyAlignment="1"/>
    <xf numFmtId="164" fontId="6" fillId="2" borderId="4" xfId="0" applyNumberFormat="1" applyFont="1" applyFill="1" applyBorder="1" applyAlignment="1"/>
    <xf numFmtId="164" fontId="6" fillId="0" borderId="0" xfId="0" applyNumberFormat="1" applyFont="1" applyFill="1" applyBorder="1" applyAlignment="1"/>
    <xf numFmtId="166" fontId="6" fillId="2" borderId="1" xfId="0" applyNumberFormat="1" applyFont="1" applyFill="1" applyBorder="1" applyAlignment="1"/>
    <xf numFmtId="0" fontId="6" fillId="2" borderId="3" xfId="4" applyFont="1" applyFill="1" applyBorder="1" applyAlignment="1">
      <alignment wrapText="1"/>
    </xf>
    <xf numFmtId="0" fontId="5" fillId="0" borderId="0" xfId="0" applyFont="1" applyFill="1" applyBorder="1" applyAlignment="1"/>
    <xf numFmtId="164" fontId="6" fillId="2" borderId="8" xfId="0" applyNumberFormat="1" applyFont="1" applyFill="1" applyBorder="1" applyAlignment="1"/>
    <xf numFmtId="166" fontId="6" fillId="2" borderId="9" xfId="0" applyNumberFormat="1" applyFont="1" applyFill="1" applyBorder="1" applyAlignment="1"/>
    <xf numFmtId="166" fontId="6" fillId="2" borderId="3" xfId="0" applyNumberFormat="1" applyFont="1" applyFill="1" applyBorder="1" applyAlignment="1"/>
    <xf numFmtId="0" fontId="14" fillId="0" borderId="0" xfId="2" applyFont="1" applyFill="1" applyBorder="1"/>
    <xf numFmtId="0" fontId="12" fillId="0" borderId="0" xfId="2" applyFont="1" applyFill="1" applyBorder="1" applyAlignment="1">
      <alignment horizontal="left"/>
    </xf>
    <xf numFmtId="0" fontId="12" fillId="0" borderId="0" xfId="2" applyFont="1" applyFill="1" applyBorder="1"/>
    <xf numFmtId="164" fontId="6" fillId="0" borderId="0" xfId="2" applyNumberFormat="1" applyFont="1" applyFill="1" applyBorder="1" applyAlignment="1">
      <alignment horizontal="center" vertical="top"/>
    </xf>
    <xf numFmtId="164" fontId="11" fillId="0" borderId="0" xfId="4" applyNumberFormat="1" applyFont="1" applyFill="1" applyAlignment="1">
      <alignment horizontal="center" vertical="center"/>
    </xf>
    <xf numFmtId="166" fontId="11" fillId="0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right" vertical="center"/>
    </xf>
    <xf numFmtId="164" fontId="17" fillId="0" borderId="0" xfId="9" applyNumberFormat="1" applyFont="1"/>
    <xf numFmtId="164" fontId="17" fillId="0" borderId="0" xfId="9" applyNumberFormat="1" applyFont="1" applyAlignment="1">
      <alignment horizontal="center"/>
    </xf>
    <xf numFmtId="0" fontId="5" fillId="0" borderId="0" xfId="4" applyFont="1" applyFill="1" applyBorder="1" applyAlignment="1">
      <alignment horizontal="left" vertical="center" wrapText="1"/>
    </xf>
    <xf numFmtId="0" fontId="5" fillId="0" borderId="0" xfId="4" applyFont="1" applyFill="1" applyBorder="1" applyAlignment="1">
      <alignment horizontal="left" vertical="center"/>
    </xf>
    <xf numFmtId="164" fontId="17" fillId="0" borderId="0" xfId="9" applyNumberFormat="1" applyFont="1" applyAlignment="1">
      <alignment vertical="center"/>
    </xf>
    <xf numFmtId="164" fontId="17" fillId="0" borderId="0" xfId="9" applyNumberFormat="1" applyFont="1" applyAlignment="1">
      <alignment horizontal="center" vertical="center"/>
    </xf>
    <xf numFmtId="166" fontId="11" fillId="0" borderId="0" xfId="1" applyNumberFormat="1" applyFont="1" applyFill="1" applyBorder="1" applyAlignment="1">
      <alignment horizontal="center" vertical="center"/>
    </xf>
    <xf numFmtId="3" fontId="11" fillId="0" borderId="0" xfId="1" applyNumberFormat="1" applyFont="1" applyFill="1" applyBorder="1" applyAlignment="1">
      <alignment horizontal="center" vertical="center"/>
    </xf>
    <xf numFmtId="0" fontId="17" fillId="0" borderId="0" xfId="9" applyNumberFormat="1" applyFont="1" applyAlignment="1">
      <alignment vertical="center"/>
    </xf>
    <xf numFmtId="166" fontId="6" fillId="0" borderId="0" xfId="2" applyNumberFormat="1" applyFont="1" applyFill="1" applyBorder="1" applyAlignment="1">
      <alignment horizontal="right"/>
    </xf>
    <xf numFmtId="166" fontId="5" fillId="0" borderId="0" xfId="2" applyNumberFormat="1" applyFont="1" applyFill="1" applyBorder="1" applyAlignment="1">
      <alignment horizontal="right"/>
    </xf>
    <xf numFmtId="164" fontId="6" fillId="2" borderId="6" xfId="2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68" fontId="6" fillId="2" borderId="5" xfId="0" applyNumberFormat="1" applyFont="1" applyFill="1" applyBorder="1" applyAlignment="1"/>
    <xf numFmtId="165" fontId="6" fillId="0" borderId="0" xfId="2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165" fontId="5" fillId="0" borderId="0" xfId="2" applyNumberFormat="1" applyFont="1" applyFill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left" wrapText="1"/>
    </xf>
    <xf numFmtId="0" fontId="6" fillId="2" borderId="3" xfId="2" applyFont="1" applyFill="1" applyBorder="1" applyAlignment="1">
      <alignment horizontal="left" wrapText="1"/>
    </xf>
    <xf numFmtId="164" fontId="6" fillId="2" borderId="6" xfId="2" applyNumberFormat="1" applyFont="1" applyFill="1" applyBorder="1" applyAlignment="1">
      <alignment horizontal="center"/>
    </xf>
    <xf numFmtId="164" fontId="6" fillId="2" borderId="7" xfId="2" applyNumberFormat="1" applyFont="1" applyFill="1" applyBorder="1" applyAlignment="1">
      <alignment horizontal="center"/>
    </xf>
    <xf numFmtId="165" fontId="2" fillId="0" borderId="0" xfId="2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6" xfId="4" applyFont="1" applyFill="1" applyBorder="1" applyAlignment="1">
      <alignment horizontal="center"/>
    </xf>
    <xf numFmtId="0" fontId="6" fillId="2" borderId="7" xfId="4" applyFont="1" applyFill="1" applyBorder="1" applyAlignment="1">
      <alignment horizontal="center"/>
    </xf>
    <xf numFmtId="0" fontId="6" fillId="2" borderId="6" xfId="4" applyFont="1" applyFill="1" applyBorder="1" applyAlignment="1">
      <alignment horizontal="center" vertical="center"/>
    </xf>
    <xf numFmtId="0" fontId="6" fillId="2" borderId="7" xfId="4" applyFont="1" applyFill="1" applyBorder="1" applyAlignment="1">
      <alignment horizontal="center" vertical="center"/>
    </xf>
    <xf numFmtId="3" fontId="6" fillId="2" borderId="6" xfId="1" applyNumberFormat="1" applyFont="1" applyFill="1" applyBorder="1" applyAlignment="1">
      <alignment horizontal="center" wrapText="1"/>
    </xf>
    <xf numFmtId="3" fontId="6" fillId="2" borderId="7" xfId="1" applyNumberFormat="1" applyFont="1" applyFill="1" applyBorder="1" applyAlignment="1">
      <alignment horizontal="center" wrapText="1"/>
    </xf>
    <xf numFmtId="0" fontId="6" fillId="2" borderId="6" xfId="1" applyFont="1" applyFill="1" applyBorder="1" applyAlignment="1">
      <alignment horizontal="center" wrapText="1"/>
    </xf>
    <xf numFmtId="0" fontId="6" fillId="2" borderId="7" xfId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12">
    <cellStyle name="Comma 5" xfId="11"/>
    <cellStyle name="Comma 6" xfId="10"/>
    <cellStyle name="Normal" xfId="0" builtinId="0"/>
    <cellStyle name="Normal 2" xfId="9"/>
    <cellStyle name="Normal_DFAFFIL" xfId="6"/>
    <cellStyle name="Normal_DFAWARD" xfId="5"/>
    <cellStyle name="Normal_PDFAFFIL" xfId="2"/>
    <cellStyle name="Normal_PDFCOM" xfId="1"/>
    <cellStyle name="Normal_PDFDISC" xfId="4"/>
    <cellStyle name="Normal_PDFLANG" xfId="8"/>
    <cellStyle name="Normal_S3DISC" xfId="7"/>
    <cellStyle name="Normal_S3RANK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C19" sqref="C19"/>
    </sheetView>
  </sheetViews>
  <sheetFormatPr defaultRowHeight="15" x14ac:dyDescent="0.3"/>
  <cols>
    <col min="1" max="1" width="20.140625" style="18" customWidth="1"/>
    <col min="2" max="2" width="1.42578125" style="19" customWidth="1"/>
    <col min="3" max="3" width="128.85546875" style="7" customWidth="1"/>
    <col min="4" max="256" width="9.140625" style="7"/>
    <col min="257" max="257" width="14.42578125" style="7" customWidth="1"/>
    <col min="258" max="258" width="1.42578125" style="7" customWidth="1"/>
    <col min="259" max="259" width="122.28515625" style="7" bestFit="1" customWidth="1"/>
    <col min="260" max="512" width="9.140625" style="7"/>
    <col min="513" max="513" width="14.42578125" style="7" customWidth="1"/>
    <col min="514" max="514" width="1.42578125" style="7" customWidth="1"/>
    <col min="515" max="515" width="122.28515625" style="7" bestFit="1" customWidth="1"/>
    <col min="516" max="768" width="9.140625" style="7"/>
    <col min="769" max="769" width="14.42578125" style="7" customWidth="1"/>
    <col min="770" max="770" width="1.42578125" style="7" customWidth="1"/>
    <col min="771" max="771" width="122.28515625" style="7" bestFit="1" customWidth="1"/>
    <col min="772" max="1024" width="9.140625" style="7"/>
    <col min="1025" max="1025" width="14.42578125" style="7" customWidth="1"/>
    <col min="1026" max="1026" width="1.42578125" style="7" customWidth="1"/>
    <col min="1027" max="1027" width="122.28515625" style="7" bestFit="1" customWidth="1"/>
    <col min="1028" max="1280" width="9.140625" style="7"/>
    <col min="1281" max="1281" width="14.42578125" style="7" customWidth="1"/>
    <col min="1282" max="1282" width="1.42578125" style="7" customWidth="1"/>
    <col min="1283" max="1283" width="122.28515625" style="7" bestFit="1" customWidth="1"/>
    <col min="1284" max="1536" width="9.140625" style="7"/>
    <col min="1537" max="1537" width="14.42578125" style="7" customWidth="1"/>
    <col min="1538" max="1538" width="1.42578125" style="7" customWidth="1"/>
    <col min="1539" max="1539" width="122.28515625" style="7" bestFit="1" customWidth="1"/>
    <col min="1540" max="1792" width="9.140625" style="7"/>
    <col min="1793" max="1793" width="14.42578125" style="7" customWidth="1"/>
    <col min="1794" max="1794" width="1.42578125" style="7" customWidth="1"/>
    <col min="1795" max="1795" width="122.28515625" style="7" bestFit="1" customWidth="1"/>
    <col min="1796" max="2048" width="9.140625" style="7"/>
    <col min="2049" max="2049" width="14.42578125" style="7" customWidth="1"/>
    <col min="2050" max="2050" width="1.42578125" style="7" customWidth="1"/>
    <col min="2051" max="2051" width="122.28515625" style="7" bestFit="1" customWidth="1"/>
    <col min="2052" max="2304" width="9.140625" style="7"/>
    <col min="2305" max="2305" width="14.42578125" style="7" customWidth="1"/>
    <col min="2306" max="2306" width="1.42578125" style="7" customWidth="1"/>
    <col min="2307" max="2307" width="122.28515625" style="7" bestFit="1" customWidth="1"/>
    <col min="2308" max="2560" width="9.140625" style="7"/>
    <col min="2561" max="2561" width="14.42578125" style="7" customWidth="1"/>
    <col min="2562" max="2562" width="1.42578125" style="7" customWidth="1"/>
    <col min="2563" max="2563" width="122.28515625" style="7" bestFit="1" customWidth="1"/>
    <col min="2564" max="2816" width="9.140625" style="7"/>
    <col min="2817" max="2817" width="14.42578125" style="7" customWidth="1"/>
    <col min="2818" max="2818" width="1.42578125" style="7" customWidth="1"/>
    <col min="2819" max="2819" width="122.28515625" style="7" bestFit="1" customWidth="1"/>
    <col min="2820" max="3072" width="9.140625" style="7"/>
    <col min="3073" max="3073" width="14.42578125" style="7" customWidth="1"/>
    <col min="3074" max="3074" width="1.42578125" style="7" customWidth="1"/>
    <col min="3075" max="3075" width="122.28515625" style="7" bestFit="1" customWidth="1"/>
    <col min="3076" max="3328" width="9.140625" style="7"/>
    <col min="3329" max="3329" width="14.42578125" style="7" customWidth="1"/>
    <col min="3330" max="3330" width="1.42578125" style="7" customWidth="1"/>
    <col min="3331" max="3331" width="122.28515625" style="7" bestFit="1" customWidth="1"/>
    <col min="3332" max="3584" width="9.140625" style="7"/>
    <col min="3585" max="3585" width="14.42578125" style="7" customWidth="1"/>
    <col min="3586" max="3586" width="1.42578125" style="7" customWidth="1"/>
    <col min="3587" max="3587" width="122.28515625" style="7" bestFit="1" customWidth="1"/>
    <col min="3588" max="3840" width="9.140625" style="7"/>
    <col min="3841" max="3841" width="14.42578125" style="7" customWidth="1"/>
    <col min="3842" max="3842" width="1.42578125" style="7" customWidth="1"/>
    <col min="3843" max="3843" width="122.28515625" style="7" bestFit="1" customWidth="1"/>
    <col min="3844" max="4096" width="9.140625" style="7"/>
    <col min="4097" max="4097" width="14.42578125" style="7" customWidth="1"/>
    <col min="4098" max="4098" width="1.42578125" style="7" customWidth="1"/>
    <col min="4099" max="4099" width="122.28515625" style="7" bestFit="1" customWidth="1"/>
    <col min="4100" max="4352" width="9.140625" style="7"/>
    <col min="4353" max="4353" width="14.42578125" style="7" customWidth="1"/>
    <col min="4354" max="4354" width="1.42578125" style="7" customWidth="1"/>
    <col min="4355" max="4355" width="122.28515625" style="7" bestFit="1" customWidth="1"/>
    <col min="4356" max="4608" width="9.140625" style="7"/>
    <col min="4609" max="4609" width="14.42578125" style="7" customWidth="1"/>
    <col min="4610" max="4610" width="1.42578125" style="7" customWidth="1"/>
    <col min="4611" max="4611" width="122.28515625" style="7" bestFit="1" customWidth="1"/>
    <col min="4612" max="4864" width="9.140625" style="7"/>
    <col min="4865" max="4865" width="14.42578125" style="7" customWidth="1"/>
    <col min="4866" max="4866" width="1.42578125" style="7" customWidth="1"/>
    <col min="4867" max="4867" width="122.28515625" style="7" bestFit="1" customWidth="1"/>
    <col min="4868" max="5120" width="9.140625" style="7"/>
    <col min="5121" max="5121" width="14.42578125" style="7" customWidth="1"/>
    <col min="5122" max="5122" width="1.42578125" style="7" customWidth="1"/>
    <col min="5123" max="5123" width="122.28515625" style="7" bestFit="1" customWidth="1"/>
    <col min="5124" max="5376" width="9.140625" style="7"/>
    <col min="5377" max="5377" width="14.42578125" style="7" customWidth="1"/>
    <col min="5378" max="5378" width="1.42578125" style="7" customWidth="1"/>
    <col min="5379" max="5379" width="122.28515625" style="7" bestFit="1" customWidth="1"/>
    <col min="5380" max="5632" width="9.140625" style="7"/>
    <col min="5633" max="5633" width="14.42578125" style="7" customWidth="1"/>
    <col min="5634" max="5634" width="1.42578125" style="7" customWidth="1"/>
    <col min="5635" max="5635" width="122.28515625" style="7" bestFit="1" customWidth="1"/>
    <col min="5636" max="5888" width="9.140625" style="7"/>
    <col min="5889" max="5889" width="14.42578125" style="7" customWidth="1"/>
    <col min="5890" max="5890" width="1.42578125" style="7" customWidth="1"/>
    <col min="5891" max="5891" width="122.28515625" style="7" bestFit="1" customWidth="1"/>
    <col min="5892" max="6144" width="9.140625" style="7"/>
    <col min="6145" max="6145" width="14.42578125" style="7" customWidth="1"/>
    <col min="6146" max="6146" width="1.42578125" style="7" customWidth="1"/>
    <col min="6147" max="6147" width="122.28515625" style="7" bestFit="1" customWidth="1"/>
    <col min="6148" max="6400" width="9.140625" style="7"/>
    <col min="6401" max="6401" width="14.42578125" style="7" customWidth="1"/>
    <col min="6402" max="6402" width="1.42578125" style="7" customWidth="1"/>
    <col min="6403" max="6403" width="122.28515625" style="7" bestFit="1" customWidth="1"/>
    <col min="6404" max="6656" width="9.140625" style="7"/>
    <col min="6657" max="6657" width="14.42578125" style="7" customWidth="1"/>
    <col min="6658" max="6658" width="1.42578125" style="7" customWidth="1"/>
    <col min="6659" max="6659" width="122.28515625" style="7" bestFit="1" customWidth="1"/>
    <col min="6660" max="6912" width="9.140625" style="7"/>
    <col min="6913" max="6913" width="14.42578125" style="7" customWidth="1"/>
    <col min="6914" max="6914" width="1.42578125" style="7" customWidth="1"/>
    <col min="6915" max="6915" width="122.28515625" style="7" bestFit="1" customWidth="1"/>
    <col min="6916" max="7168" width="9.140625" style="7"/>
    <col min="7169" max="7169" width="14.42578125" style="7" customWidth="1"/>
    <col min="7170" max="7170" width="1.42578125" style="7" customWidth="1"/>
    <col min="7171" max="7171" width="122.28515625" style="7" bestFit="1" customWidth="1"/>
    <col min="7172" max="7424" width="9.140625" style="7"/>
    <col min="7425" max="7425" width="14.42578125" style="7" customWidth="1"/>
    <col min="7426" max="7426" width="1.42578125" style="7" customWidth="1"/>
    <col min="7427" max="7427" width="122.28515625" style="7" bestFit="1" customWidth="1"/>
    <col min="7428" max="7680" width="9.140625" style="7"/>
    <col min="7681" max="7681" width="14.42578125" style="7" customWidth="1"/>
    <col min="7682" max="7682" width="1.42578125" style="7" customWidth="1"/>
    <col min="7683" max="7683" width="122.28515625" style="7" bestFit="1" customWidth="1"/>
    <col min="7684" max="7936" width="9.140625" style="7"/>
    <col min="7937" max="7937" width="14.42578125" style="7" customWidth="1"/>
    <col min="7938" max="7938" width="1.42578125" style="7" customWidth="1"/>
    <col min="7939" max="7939" width="122.28515625" style="7" bestFit="1" customWidth="1"/>
    <col min="7940" max="8192" width="9.140625" style="7"/>
    <col min="8193" max="8193" width="14.42578125" style="7" customWidth="1"/>
    <col min="8194" max="8194" width="1.42578125" style="7" customWidth="1"/>
    <col min="8195" max="8195" width="122.28515625" style="7" bestFit="1" customWidth="1"/>
    <col min="8196" max="8448" width="9.140625" style="7"/>
    <col min="8449" max="8449" width="14.42578125" style="7" customWidth="1"/>
    <col min="8450" max="8450" width="1.42578125" style="7" customWidth="1"/>
    <col min="8451" max="8451" width="122.28515625" style="7" bestFit="1" customWidth="1"/>
    <col min="8452" max="8704" width="9.140625" style="7"/>
    <col min="8705" max="8705" width="14.42578125" style="7" customWidth="1"/>
    <col min="8706" max="8706" width="1.42578125" style="7" customWidth="1"/>
    <col min="8707" max="8707" width="122.28515625" style="7" bestFit="1" customWidth="1"/>
    <col min="8708" max="8960" width="9.140625" style="7"/>
    <col min="8961" max="8961" width="14.42578125" style="7" customWidth="1"/>
    <col min="8962" max="8962" width="1.42578125" style="7" customWidth="1"/>
    <col min="8963" max="8963" width="122.28515625" style="7" bestFit="1" customWidth="1"/>
    <col min="8964" max="9216" width="9.140625" style="7"/>
    <col min="9217" max="9217" width="14.42578125" style="7" customWidth="1"/>
    <col min="9218" max="9218" width="1.42578125" style="7" customWidth="1"/>
    <col min="9219" max="9219" width="122.28515625" style="7" bestFit="1" customWidth="1"/>
    <col min="9220" max="9472" width="9.140625" style="7"/>
    <col min="9473" max="9473" width="14.42578125" style="7" customWidth="1"/>
    <col min="9474" max="9474" width="1.42578125" style="7" customWidth="1"/>
    <col min="9475" max="9475" width="122.28515625" style="7" bestFit="1" customWidth="1"/>
    <col min="9476" max="9728" width="9.140625" style="7"/>
    <col min="9729" max="9729" width="14.42578125" style="7" customWidth="1"/>
    <col min="9730" max="9730" width="1.42578125" style="7" customWidth="1"/>
    <col min="9731" max="9731" width="122.28515625" style="7" bestFit="1" customWidth="1"/>
    <col min="9732" max="9984" width="9.140625" style="7"/>
    <col min="9985" max="9985" width="14.42578125" style="7" customWidth="1"/>
    <col min="9986" max="9986" width="1.42578125" style="7" customWidth="1"/>
    <col min="9987" max="9987" width="122.28515625" style="7" bestFit="1" customWidth="1"/>
    <col min="9988" max="10240" width="9.140625" style="7"/>
    <col min="10241" max="10241" width="14.42578125" style="7" customWidth="1"/>
    <col min="10242" max="10242" width="1.42578125" style="7" customWidth="1"/>
    <col min="10243" max="10243" width="122.28515625" style="7" bestFit="1" customWidth="1"/>
    <col min="10244" max="10496" width="9.140625" style="7"/>
    <col min="10497" max="10497" width="14.42578125" style="7" customWidth="1"/>
    <col min="10498" max="10498" width="1.42578125" style="7" customWidth="1"/>
    <col min="10499" max="10499" width="122.28515625" style="7" bestFit="1" customWidth="1"/>
    <col min="10500" max="10752" width="9.140625" style="7"/>
    <col min="10753" max="10753" width="14.42578125" style="7" customWidth="1"/>
    <col min="10754" max="10754" width="1.42578125" style="7" customWidth="1"/>
    <col min="10755" max="10755" width="122.28515625" style="7" bestFit="1" customWidth="1"/>
    <col min="10756" max="11008" width="9.140625" style="7"/>
    <col min="11009" max="11009" width="14.42578125" style="7" customWidth="1"/>
    <col min="11010" max="11010" width="1.42578125" style="7" customWidth="1"/>
    <col min="11011" max="11011" width="122.28515625" style="7" bestFit="1" customWidth="1"/>
    <col min="11012" max="11264" width="9.140625" style="7"/>
    <col min="11265" max="11265" width="14.42578125" style="7" customWidth="1"/>
    <col min="11266" max="11266" width="1.42578125" style="7" customWidth="1"/>
    <col min="11267" max="11267" width="122.28515625" style="7" bestFit="1" customWidth="1"/>
    <col min="11268" max="11520" width="9.140625" style="7"/>
    <col min="11521" max="11521" width="14.42578125" style="7" customWidth="1"/>
    <col min="11522" max="11522" width="1.42578125" style="7" customWidth="1"/>
    <col min="11523" max="11523" width="122.28515625" style="7" bestFit="1" customWidth="1"/>
    <col min="11524" max="11776" width="9.140625" style="7"/>
    <col min="11777" max="11777" width="14.42578125" style="7" customWidth="1"/>
    <col min="11778" max="11778" width="1.42578125" style="7" customWidth="1"/>
    <col min="11779" max="11779" width="122.28515625" style="7" bestFit="1" customWidth="1"/>
    <col min="11780" max="12032" width="9.140625" style="7"/>
    <col min="12033" max="12033" width="14.42578125" style="7" customWidth="1"/>
    <col min="12034" max="12034" width="1.42578125" style="7" customWidth="1"/>
    <col min="12035" max="12035" width="122.28515625" style="7" bestFit="1" customWidth="1"/>
    <col min="12036" max="12288" width="9.140625" style="7"/>
    <col min="12289" max="12289" width="14.42578125" style="7" customWidth="1"/>
    <col min="12290" max="12290" width="1.42578125" style="7" customWidth="1"/>
    <col min="12291" max="12291" width="122.28515625" style="7" bestFit="1" customWidth="1"/>
    <col min="12292" max="12544" width="9.140625" style="7"/>
    <col min="12545" max="12545" width="14.42578125" style="7" customWidth="1"/>
    <col min="12546" max="12546" width="1.42578125" style="7" customWidth="1"/>
    <col min="12547" max="12547" width="122.28515625" style="7" bestFit="1" customWidth="1"/>
    <col min="12548" max="12800" width="9.140625" style="7"/>
    <col min="12801" max="12801" width="14.42578125" style="7" customWidth="1"/>
    <col min="12802" max="12802" width="1.42578125" style="7" customWidth="1"/>
    <col min="12803" max="12803" width="122.28515625" style="7" bestFit="1" customWidth="1"/>
    <col min="12804" max="13056" width="9.140625" style="7"/>
    <col min="13057" max="13057" width="14.42578125" style="7" customWidth="1"/>
    <col min="13058" max="13058" width="1.42578125" style="7" customWidth="1"/>
    <col min="13059" max="13059" width="122.28515625" style="7" bestFit="1" customWidth="1"/>
    <col min="13060" max="13312" width="9.140625" style="7"/>
    <col min="13313" max="13313" width="14.42578125" style="7" customWidth="1"/>
    <col min="13314" max="13314" width="1.42578125" style="7" customWidth="1"/>
    <col min="13315" max="13315" width="122.28515625" style="7" bestFit="1" customWidth="1"/>
    <col min="13316" max="13568" width="9.140625" style="7"/>
    <col min="13569" max="13569" width="14.42578125" style="7" customWidth="1"/>
    <col min="13570" max="13570" width="1.42578125" style="7" customWidth="1"/>
    <col min="13571" max="13571" width="122.28515625" style="7" bestFit="1" customWidth="1"/>
    <col min="13572" max="13824" width="9.140625" style="7"/>
    <col min="13825" max="13825" width="14.42578125" style="7" customWidth="1"/>
    <col min="13826" max="13826" width="1.42578125" style="7" customWidth="1"/>
    <col min="13827" max="13827" width="122.28515625" style="7" bestFit="1" customWidth="1"/>
    <col min="13828" max="14080" width="9.140625" style="7"/>
    <col min="14081" max="14081" width="14.42578125" style="7" customWidth="1"/>
    <col min="14082" max="14082" width="1.42578125" style="7" customWidth="1"/>
    <col min="14083" max="14083" width="122.28515625" style="7" bestFit="1" customWidth="1"/>
    <col min="14084" max="14336" width="9.140625" style="7"/>
    <col min="14337" max="14337" width="14.42578125" style="7" customWidth="1"/>
    <col min="14338" max="14338" width="1.42578125" style="7" customWidth="1"/>
    <col min="14339" max="14339" width="122.28515625" style="7" bestFit="1" customWidth="1"/>
    <col min="14340" max="14592" width="9.140625" style="7"/>
    <col min="14593" max="14593" width="14.42578125" style="7" customWidth="1"/>
    <col min="14594" max="14594" width="1.42578125" style="7" customWidth="1"/>
    <col min="14595" max="14595" width="122.28515625" style="7" bestFit="1" customWidth="1"/>
    <col min="14596" max="14848" width="9.140625" style="7"/>
    <col min="14849" max="14849" width="14.42578125" style="7" customWidth="1"/>
    <col min="14850" max="14850" width="1.42578125" style="7" customWidth="1"/>
    <col min="14851" max="14851" width="122.28515625" style="7" bestFit="1" customWidth="1"/>
    <col min="14852" max="15104" width="9.140625" style="7"/>
    <col min="15105" max="15105" width="14.42578125" style="7" customWidth="1"/>
    <col min="15106" max="15106" width="1.42578125" style="7" customWidth="1"/>
    <col min="15107" max="15107" width="122.28515625" style="7" bestFit="1" customWidth="1"/>
    <col min="15108" max="15360" width="9.140625" style="7"/>
    <col min="15361" max="15361" width="14.42578125" style="7" customWidth="1"/>
    <col min="15362" max="15362" width="1.42578125" style="7" customWidth="1"/>
    <col min="15363" max="15363" width="122.28515625" style="7" bestFit="1" customWidth="1"/>
    <col min="15364" max="15616" width="9.140625" style="7"/>
    <col min="15617" max="15617" width="14.42578125" style="7" customWidth="1"/>
    <col min="15618" max="15618" width="1.42578125" style="7" customWidth="1"/>
    <col min="15619" max="15619" width="122.28515625" style="7" bestFit="1" customWidth="1"/>
    <col min="15620" max="15872" width="9.140625" style="7"/>
    <col min="15873" max="15873" width="14.42578125" style="7" customWidth="1"/>
    <col min="15874" max="15874" width="1.42578125" style="7" customWidth="1"/>
    <col min="15875" max="15875" width="122.28515625" style="7" bestFit="1" customWidth="1"/>
    <col min="15876" max="16128" width="9.140625" style="7"/>
    <col min="16129" max="16129" width="14.42578125" style="7" customWidth="1"/>
    <col min="16130" max="16130" width="1.42578125" style="7" customWidth="1"/>
    <col min="16131" max="16131" width="122.28515625" style="7" bestFit="1" customWidth="1"/>
    <col min="16132" max="16384" width="9.140625" style="7"/>
  </cols>
  <sheetData>
    <row r="1" spans="1:4" s="1" customFormat="1" ht="18" x14ac:dyDescent="0.35">
      <c r="A1" s="276" t="s">
        <v>0</v>
      </c>
      <c r="B1" s="276"/>
      <c r="C1" s="276"/>
    </row>
    <row r="2" spans="1:4" s="3" customFormat="1" ht="18" x14ac:dyDescent="0.35">
      <c r="A2" s="275" t="s">
        <v>202</v>
      </c>
      <c r="B2" s="275"/>
      <c r="C2" s="275"/>
      <c r="D2" s="2"/>
    </row>
    <row r="3" spans="1:4" x14ac:dyDescent="0.3">
      <c r="A3" s="4"/>
      <c r="B3" s="5"/>
      <c r="C3" s="6"/>
      <c r="D3" s="6"/>
    </row>
    <row r="4" spans="1:4" x14ac:dyDescent="0.3">
      <c r="A4" s="8" t="s">
        <v>1</v>
      </c>
      <c r="B4" s="5"/>
      <c r="C4" s="9" t="s">
        <v>2</v>
      </c>
      <c r="D4" s="6"/>
    </row>
    <row r="5" spans="1:4" s="11" customFormat="1" ht="30" customHeight="1" x14ac:dyDescent="0.3">
      <c r="A5" s="10" t="s">
        <v>3</v>
      </c>
      <c r="C5" s="12" t="s">
        <v>4</v>
      </c>
    </row>
    <row r="6" spans="1:4" s="11" customFormat="1" ht="30" customHeight="1" x14ac:dyDescent="0.3">
      <c r="A6" s="13" t="s">
        <v>5</v>
      </c>
      <c r="C6" s="14" t="s">
        <v>6</v>
      </c>
    </row>
    <row r="7" spans="1:4" s="11" customFormat="1" ht="30" customHeight="1" x14ac:dyDescent="0.3">
      <c r="A7" s="13" t="s">
        <v>7</v>
      </c>
      <c r="C7" s="14" t="s">
        <v>8</v>
      </c>
    </row>
    <row r="8" spans="1:4" s="11" customFormat="1" ht="30" customHeight="1" x14ac:dyDescent="0.3">
      <c r="A8" s="13" t="s">
        <v>9</v>
      </c>
      <c r="C8" s="14" t="s">
        <v>10</v>
      </c>
    </row>
    <row r="9" spans="1:4" s="11" customFormat="1" ht="30" customHeight="1" x14ac:dyDescent="0.3">
      <c r="A9" s="13" t="s">
        <v>11</v>
      </c>
      <c r="C9" s="14" t="s">
        <v>12</v>
      </c>
    </row>
    <row r="10" spans="1:4" s="11" customFormat="1" ht="30" customHeight="1" x14ac:dyDescent="0.3">
      <c r="A10" s="13" t="s">
        <v>13</v>
      </c>
      <c r="C10" s="14" t="s">
        <v>14</v>
      </c>
    </row>
    <row r="11" spans="1:4" s="15" customFormat="1" ht="30" customHeight="1" x14ac:dyDescent="0.3">
      <c r="A11" s="16" t="s">
        <v>15</v>
      </c>
      <c r="B11" s="11"/>
      <c r="C11" s="17" t="s">
        <v>16</v>
      </c>
    </row>
    <row r="13" spans="1:4" x14ac:dyDescent="0.3">
      <c r="A13" s="270" t="s">
        <v>231</v>
      </c>
    </row>
  </sheetData>
  <mergeCells count="2">
    <mergeCell ref="A2:C2"/>
    <mergeCell ref="A1:C1"/>
  </mergeCells>
  <printOptions horizontalCentered="1"/>
  <pageMargins left="0" right="0" top="0.39370078740157483" bottom="0.39370078740157483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154"/>
  <sheetViews>
    <sheetView topLeftCell="A103" workbookViewId="0">
      <selection activeCell="I17" sqref="I17"/>
    </sheetView>
  </sheetViews>
  <sheetFormatPr defaultRowHeight="15" x14ac:dyDescent="0.3"/>
  <cols>
    <col min="1" max="1" width="74.7109375" style="21" customWidth="1"/>
    <col min="2" max="2" width="1.5703125" style="21" customWidth="1"/>
    <col min="3" max="3" width="12.42578125" style="228" customWidth="1"/>
    <col min="4" max="4" width="14.7109375" style="229" customWidth="1"/>
    <col min="5" max="5" width="1.42578125" style="21" customWidth="1"/>
    <col min="6" max="6" width="12.28515625" style="22" customWidth="1"/>
    <col min="7" max="7" width="12.28515625" style="23" customWidth="1"/>
    <col min="8" max="8" width="1.42578125" style="21" customWidth="1"/>
    <col min="9" max="9" width="34" style="23" customWidth="1"/>
    <col min="10" max="10" width="4.140625" style="21" customWidth="1"/>
    <col min="11" max="248" width="9.140625" style="21"/>
    <col min="249" max="249" width="62.140625" style="21" customWidth="1"/>
    <col min="250" max="250" width="1.42578125" style="21" customWidth="1"/>
    <col min="251" max="252" width="11.42578125" style="21" customWidth="1"/>
    <col min="253" max="253" width="1.42578125" style="21" customWidth="1"/>
    <col min="254" max="255" width="11.28515625" style="21" customWidth="1"/>
    <col min="256" max="256" width="1.42578125" style="21" customWidth="1"/>
    <col min="257" max="257" width="30" style="21" bestFit="1" customWidth="1"/>
    <col min="258" max="504" width="9.140625" style="21"/>
    <col min="505" max="505" width="62.140625" style="21" customWidth="1"/>
    <col min="506" max="506" width="1.42578125" style="21" customWidth="1"/>
    <col min="507" max="508" width="11.42578125" style="21" customWidth="1"/>
    <col min="509" max="509" width="1.42578125" style="21" customWidth="1"/>
    <col min="510" max="511" width="11.28515625" style="21" customWidth="1"/>
    <col min="512" max="512" width="1.42578125" style="21" customWidth="1"/>
    <col min="513" max="513" width="30" style="21" bestFit="1" customWidth="1"/>
    <col min="514" max="760" width="9.140625" style="21"/>
    <col min="761" max="761" width="62.140625" style="21" customWidth="1"/>
    <col min="762" max="762" width="1.42578125" style="21" customWidth="1"/>
    <col min="763" max="764" width="11.42578125" style="21" customWidth="1"/>
    <col min="765" max="765" width="1.42578125" style="21" customWidth="1"/>
    <col min="766" max="767" width="11.28515625" style="21" customWidth="1"/>
    <col min="768" max="768" width="1.42578125" style="21" customWidth="1"/>
    <col min="769" max="769" width="30" style="21" bestFit="1" customWidth="1"/>
    <col min="770" max="1016" width="9.140625" style="21"/>
    <col min="1017" max="1017" width="62.140625" style="21" customWidth="1"/>
    <col min="1018" max="1018" width="1.42578125" style="21" customWidth="1"/>
    <col min="1019" max="1020" width="11.42578125" style="21" customWidth="1"/>
    <col min="1021" max="1021" width="1.42578125" style="21" customWidth="1"/>
    <col min="1022" max="1023" width="11.28515625" style="21" customWidth="1"/>
    <col min="1024" max="1024" width="1.42578125" style="21" customWidth="1"/>
    <col min="1025" max="1025" width="30" style="21" bestFit="1" customWidth="1"/>
    <col min="1026" max="1272" width="9.140625" style="21"/>
    <col min="1273" max="1273" width="62.140625" style="21" customWidth="1"/>
    <col min="1274" max="1274" width="1.42578125" style="21" customWidth="1"/>
    <col min="1275" max="1276" width="11.42578125" style="21" customWidth="1"/>
    <col min="1277" max="1277" width="1.42578125" style="21" customWidth="1"/>
    <col min="1278" max="1279" width="11.28515625" style="21" customWidth="1"/>
    <col min="1280" max="1280" width="1.42578125" style="21" customWidth="1"/>
    <col min="1281" max="1281" width="30" style="21" bestFit="1" customWidth="1"/>
    <col min="1282" max="1528" width="9.140625" style="21"/>
    <col min="1529" max="1529" width="62.140625" style="21" customWidth="1"/>
    <col min="1530" max="1530" width="1.42578125" style="21" customWidth="1"/>
    <col min="1531" max="1532" width="11.42578125" style="21" customWidth="1"/>
    <col min="1533" max="1533" width="1.42578125" style="21" customWidth="1"/>
    <col min="1534" max="1535" width="11.28515625" style="21" customWidth="1"/>
    <col min="1536" max="1536" width="1.42578125" style="21" customWidth="1"/>
    <col min="1537" max="1537" width="30" style="21" bestFit="1" customWidth="1"/>
    <col min="1538" max="1784" width="9.140625" style="21"/>
    <col min="1785" max="1785" width="62.140625" style="21" customWidth="1"/>
    <col min="1786" max="1786" width="1.42578125" style="21" customWidth="1"/>
    <col min="1787" max="1788" width="11.42578125" style="21" customWidth="1"/>
    <col min="1789" max="1789" width="1.42578125" style="21" customWidth="1"/>
    <col min="1790" max="1791" width="11.28515625" style="21" customWidth="1"/>
    <col min="1792" max="1792" width="1.42578125" style="21" customWidth="1"/>
    <col min="1793" max="1793" width="30" style="21" bestFit="1" customWidth="1"/>
    <col min="1794" max="2040" width="9.140625" style="21"/>
    <col min="2041" max="2041" width="62.140625" style="21" customWidth="1"/>
    <col min="2042" max="2042" width="1.42578125" style="21" customWidth="1"/>
    <col min="2043" max="2044" width="11.42578125" style="21" customWidth="1"/>
    <col min="2045" max="2045" width="1.42578125" style="21" customWidth="1"/>
    <col min="2046" max="2047" width="11.28515625" style="21" customWidth="1"/>
    <col min="2048" max="2048" width="1.42578125" style="21" customWidth="1"/>
    <col min="2049" max="2049" width="30" style="21" bestFit="1" customWidth="1"/>
    <col min="2050" max="2296" width="9.140625" style="21"/>
    <col min="2297" max="2297" width="62.140625" style="21" customWidth="1"/>
    <col min="2298" max="2298" width="1.42578125" style="21" customWidth="1"/>
    <col min="2299" max="2300" width="11.42578125" style="21" customWidth="1"/>
    <col min="2301" max="2301" width="1.42578125" style="21" customWidth="1"/>
    <col min="2302" max="2303" width="11.28515625" style="21" customWidth="1"/>
    <col min="2304" max="2304" width="1.42578125" style="21" customWidth="1"/>
    <col min="2305" max="2305" width="30" style="21" bestFit="1" customWidth="1"/>
    <col min="2306" max="2552" width="9.140625" style="21"/>
    <col min="2553" max="2553" width="62.140625" style="21" customWidth="1"/>
    <col min="2554" max="2554" width="1.42578125" style="21" customWidth="1"/>
    <col min="2555" max="2556" width="11.42578125" style="21" customWidth="1"/>
    <col min="2557" max="2557" width="1.42578125" style="21" customWidth="1"/>
    <col min="2558" max="2559" width="11.28515625" style="21" customWidth="1"/>
    <col min="2560" max="2560" width="1.42578125" style="21" customWidth="1"/>
    <col min="2561" max="2561" width="30" style="21" bestFit="1" customWidth="1"/>
    <col min="2562" max="2808" width="9.140625" style="21"/>
    <col min="2809" max="2809" width="62.140625" style="21" customWidth="1"/>
    <col min="2810" max="2810" width="1.42578125" style="21" customWidth="1"/>
    <col min="2811" max="2812" width="11.42578125" style="21" customWidth="1"/>
    <col min="2813" max="2813" width="1.42578125" style="21" customWidth="1"/>
    <col min="2814" max="2815" width="11.28515625" style="21" customWidth="1"/>
    <col min="2816" max="2816" width="1.42578125" style="21" customWidth="1"/>
    <col min="2817" max="2817" width="30" style="21" bestFit="1" customWidth="1"/>
    <col min="2818" max="3064" width="9.140625" style="21"/>
    <col min="3065" max="3065" width="62.140625" style="21" customWidth="1"/>
    <col min="3066" max="3066" width="1.42578125" style="21" customWidth="1"/>
    <col min="3067" max="3068" width="11.42578125" style="21" customWidth="1"/>
    <col min="3069" max="3069" width="1.42578125" style="21" customWidth="1"/>
    <col min="3070" max="3071" width="11.28515625" style="21" customWidth="1"/>
    <col min="3072" max="3072" width="1.42578125" style="21" customWidth="1"/>
    <col min="3073" max="3073" width="30" style="21" bestFit="1" customWidth="1"/>
    <col min="3074" max="3320" width="9.140625" style="21"/>
    <col min="3321" max="3321" width="62.140625" style="21" customWidth="1"/>
    <col min="3322" max="3322" width="1.42578125" style="21" customWidth="1"/>
    <col min="3323" max="3324" width="11.42578125" style="21" customWidth="1"/>
    <col min="3325" max="3325" width="1.42578125" style="21" customWidth="1"/>
    <col min="3326" max="3327" width="11.28515625" style="21" customWidth="1"/>
    <col min="3328" max="3328" width="1.42578125" style="21" customWidth="1"/>
    <col min="3329" max="3329" width="30" style="21" bestFit="1" customWidth="1"/>
    <col min="3330" max="3576" width="9.140625" style="21"/>
    <col min="3577" max="3577" width="62.140625" style="21" customWidth="1"/>
    <col min="3578" max="3578" width="1.42578125" style="21" customWidth="1"/>
    <col min="3579" max="3580" width="11.42578125" style="21" customWidth="1"/>
    <col min="3581" max="3581" width="1.42578125" style="21" customWidth="1"/>
    <col min="3582" max="3583" width="11.28515625" style="21" customWidth="1"/>
    <col min="3584" max="3584" width="1.42578125" style="21" customWidth="1"/>
    <col min="3585" max="3585" width="30" style="21" bestFit="1" customWidth="1"/>
    <col min="3586" max="3832" width="9.140625" style="21"/>
    <col min="3833" max="3833" width="62.140625" style="21" customWidth="1"/>
    <col min="3834" max="3834" width="1.42578125" style="21" customWidth="1"/>
    <col min="3835" max="3836" width="11.42578125" style="21" customWidth="1"/>
    <col min="3837" max="3837" width="1.42578125" style="21" customWidth="1"/>
    <col min="3838" max="3839" width="11.28515625" style="21" customWidth="1"/>
    <col min="3840" max="3840" width="1.42578125" style="21" customWidth="1"/>
    <col min="3841" max="3841" width="30" style="21" bestFit="1" customWidth="1"/>
    <col min="3842" max="4088" width="9.140625" style="21"/>
    <col min="4089" max="4089" width="62.140625" style="21" customWidth="1"/>
    <col min="4090" max="4090" width="1.42578125" style="21" customWidth="1"/>
    <col min="4091" max="4092" width="11.42578125" style="21" customWidth="1"/>
    <col min="4093" max="4093" width="1.42578125" style="21" customWidth="1"/>
    <col min="4094" max="4095" width="11.28515625" style="21" customWidth="1"/>
    <col min="4096" max="4096" width="1.42578125" style="21" customWidth="1"/>
    <col min="4097" max="4097" width="30" style="21" bestFit="1" customWidth="1"/>
    <col min="4098" max="4344" width="9.140625" style="21"/>
    <col min="4345" max="4345" width="62.140625" style="21" customWidth="1"/>
    <col min="4346" max="4346" width="1.42578125" style="21" customWidth="1"/>
    <col min="4347" max="4348" width="11.42578125" style="21" customWidth="1"/>
    <col min="4349" max="4349" width="1.42578125" style="21" customWidth="1"/>
    <col min="4350" max="4351" width="11.28515625" style="21" customWidth="1"/>
    <col min="4352" max="4352" width="1.42578125" style="21" customWidth="1"/>
    <col min="4353" max="4353" width="30" style="21" bestFit="1" customWidth="1"/>
    <col min="4354" max="4600" width="9.140625" style="21"/>
    <col min="4601" max="4601" width="62.140625" style="21" customWidth="1"/>
    <col min="4602" max="4602" width="1.42578125" style="21" customWidth="1"/>
    <col min="4603" max="4604" width="11.42578125" style="21" customWidth="1"/>
    <col min="4605" max="4605" width="1.42578125" style="21" customWidth="1"/>
    <col min="4606" max="4607" width="11.28515625" style="21" customWidth="1"/>
    <col min="4608" max="4608" width="1.42578125" style="21" customWidth="1"/>
    <col min="4609" max="4609" width="30" style="21" bestFit="1" customWidth="1"/>
    <col min="4610" max="4856" width="9.140625" style="21"/>
    <col min="4857" max="4857" width="62.140625" style="21" customWidth="1"/>
    <col min="4858" max="4858" width="1.42578125" style="21" customWidth="1"/>
    <col min="4859" max="4860" width="11.42578125" style="21" customWidth="1"/>
    <col min="4861" max="4861" width="1.42578125" style="21" customWidth="1"/>
    <col min="4862" max="4863" width="11.28515625" style="21" customWidth="1"/>
    <col min="4864" max="4864" width="1.42578125" style="21" customWidth="1"/>
    <col min="4865" max="4865" width="30" style="21" bestFit="1" customWidth="1"/>
    <col min="4866" max="5112" width="9.140625" style="21"/>
    <col min="5113" max="5113" width="62.140625" style="21" customWidth="1"/>
    <col min="5114" max="5114" width="1.42578125" style="21" customWidth="1"/>
    <col min="5115" max="5116" width="11.42578125" style="21" customWidth="1"/>
    <col min="5117" max="5117" width="1.42578125" style="21" customWidth="1"/>
    <col min="5118" max="5119" width="11.28515625" style="21" customWidth="1"/>
    <col min="5120" max="5120" width="1.42578125" style="21" customWidth="1"/>
    <col min="5121" max="5121" width="30" style="21" bestFit="1" customWidth="1"/>
    <col min="5122" max="5368" width="9.140625" style="21"/>
    <col min="5369" max="5369" width="62.140625" style="21" customWidth="1"/>
    <col min="5370" max="5370" width="1.42578125" style="21" customWidth="1"/>
    <col min="5371" max="5372" width="11.42578125" style="21" customWidth="1"/>
    <col min="5373" max="5373" width="1.42578125" style="21" customWidth="1"/>
    <col min="5374" max="5375" width="11.28515625" style="21" customWidth="1"/>
    <col min="5376" max="5376" width="1.42578125" style="21" customWidth="1"/>
    <col min="5377" max="5377" width="30" style="21" bestFit="1" customWidth="1"/>
    <col min="5378" max="5624" width="9.140625" style="21"/>
    <col min="5625" max="5625" width="62.140625" style="21" customWidth="1"/>
    <col min="5626" max="5626" width="1.42578125" style="21" customWidth="1"/>
    <col min="5627" max="5628" width="11.42578125" style="21" customWidth="1"/>
    <col min="5629" max="5629" width="1.42578125" style="21" customWidth="1"/>
    <col min="5630" max="5631" width="11.28515625" style="21" customWidth="1"/>
    <col min="5632" max="5632" width="1.42578125" style="21" customWidth="1"/>
    <col min="5633" max="5633" width="30" style="21" bestFit="1" customWidth="1"/>
    <col min="5634" max="5880" width="9.140625" style="21"/>
    <col min="5881" max="5881" width="62.140625" style="21" customWidth="1"/>
    <col min="5882" max="5882" width="1.42578125" style="21" customWidth="1"/>
    <col min="5883" max="5884" width="11.42578125" style="21" customWidth="1"/>
    <col min="5885" max="5885" width="1.42578125" style="21" customWidth="1"/>
    <col min="5886" max="5887" width="11.28515625" style="21" customWidth="1"/>
    <col min="5888" max="5888" width="1.42578125" style="21" customWidth="1"/>
    <col min="5889" max="5889" width="30" style="21" bestFit="1" customWidth="1"/>
    <col min="5890" max="6136" width="9.140625" style="21"/>
    <col min="6137" max="6137" width="62.140625" style="21" customWidth="1"/>
    <col min="6138" max="6138" width="1.42578125" style="21" customWidth="1"/>
    <col min="6139" max="6140" width="11.42578125" style="21" customWidth="1"/>
    <col min="6141" max="6141" width="1.42578125" style="21" customWidth="1"/>
    <col min="6142" max="6143" width="11.28515625" style="21" customWidth="1"/>
    <col min="6144" max="6144" width="1.42578125" style="21" customWidth="1"/>
    <col min="6145" max="6145" width="30" style="21" bestFit="1" customWidth="1"/>
    <col min="6146" max="6392" width="9.140625" style="21"/>
    <col min="6393" max="6393" width="62.140625" style="21" customWidth="1"/>
    <col min="6394" max="6394" width="1.42578125" style="21" customWidth="1"/>
    <col min="6395" max="6396" width="11.42578125" style="21" customWidth="1"/>
    <col min="6397" max="6397" width="1.42578125" style="21" customWidth="1"/>
    <col min="6398" max="6399" width="11.28515625" style="21" customWidth="1"/>
    <col min="6400" max="6400" width="1.42578125" style="21" customWidth="1"/>
    <col min="6401" max="6401" width="30" style="21" bestFit="1" customWidth="1"/>
    <col min="6402" max="6648" width="9.140625" style="21"/>
    <col min="6649" max="6649" width="62.140625" style="21" customWidth="1"/>
    <col min="6650" max="6650" width="1.42578125" style="21" customWidth="1"/>
    <col min="6651" max="6652" width="11.42578125" style="21" customWidth="1"/>
    <col min="6653" max="6653" width="1.42578125" style="21" customWidth="1"/>
    <col min="6654" max="6655" width="11.28515625" style="21" customWidth="1"/>
    <col min="6656" max="6656" width="1.42578125" style="21" customWidth="1"/>
    <col min="6657" max="6657" width="30" style="21" bestFit="1" customWidth="1"/>
    <col min="6658" max="6904" width="9.140625" style="21"/>
    <col min="6905" max="6905" width="62.140625" style="21" customWidth="1"/>
    <col min="6906" max="6906" width="1.42578125" style="21" customWidth="1"/>
    <col min="6907" max="6908" width="11.42578125" style="21" customWidth="1"/>
    <col min="6909" max="6909" width="1.42578125" style="21" customWidth="1"/>
    <col min="6910" max="6911" width="11.28515625" style="21" customWidth="1"/>
    <col min="6912" max="6912" width="1.42578125" style="21" customWidth="1"/>
    <col min="6913" max="6913" width="30" style="21" bestFit="1" customWidth="1"/>
    <col min="6914" max="7160" width="9.140625" style="21"/>
    <col min="7161" max="7161" width="62.140625" style="21" customWidth="1"/>
    <col min="7162" max="7162" width="1.42578125" style="21" customWidth="1"/>
    <col min="7163" max="7164" width="11.42578125" style="21" customWidth="1"/>
    <col min="7165" max="7165" width="1.42578125" style="21" customWidth="1"/>
    <col min="7166" max="7167" width="11.28515625" style="21" customWidth="1"/>
    <col min="7168" max="7168" width="1.42578125" style="21" customWidth="1"/>
    <col min="7169" max="7169" width="30" style="21" bestFit="1" customWidth="1"/>
    <col min="7170" max="7416" width="9.140625" style="21"/>
    <col min="7417" max="7417" width="62.140625" style="21" customWidth="1"/>
    <col min="7418" max="7418" width="1.42578125" style="21" customWidth="1"/>
    <col min="7419" max="7420" width="11.42578125" style="21" customWidth="1"/>
    <col min="7421" max="7421" width="1.42578125" style="21" customWidth="1"/>
    <col min="7422" max="7423" width="11.28515625" style="21" customWidth="1"/>
    <col min="7424" max="7424" width="1.42578125" style="21" customWidth="1"/>
    <col min="7425" max="7425" width="30" style="21" bestFit="1" customWidth="1"/>
    <col min="7426" max="7672" width="9.140625" style="21"/>
    <col min="7673" max="7673" width="62.140625" style="21" customWidth="1"/>
    <col min="7674" max="7674" width="1.42578125" style="21" customWidth="1"/>
    <col min="7675" max="7676" width="11.42578125" style="21" customWidth="1"/>
    <col min="7677" max="7677" width="1.42578125" style="21" customWidth="1"/>
    <col min="7678" max="7679" width="11.28515625" style="21" customWidth="1"/>
    <col min="7680" max="7680" width="1.42578125" style="21" customWidth="1"/>
    <col min="7681" max="7681" width="30" style="21" bestFit="1" customWidth="1"/>
    <col min="7682" max="7928" width="9.140625" style="21"/>
    <col min="7929" max="7929" width="62.140625" style="21" customWidth="1"/>
    <col min="7930" max="7930" width="1.42578125" style="21" customWidth="1"/>
    <col min="7931" max="7932" width="11.42578125" style="21" customWidth="1"/>
    <col min="7933" max="7933" width="1.42578125" style="21" customWidth="1"/>
    <col min="7934" max="7935" width="11.28515625" style="21" customWidth="1"/>
    <col min="7936" max="7936" width="1.42578125" style="21" customWidth="1"/>
    <col min="7937" max="7937" width="30" style="21" bestFit="1" customWidth="1"/>
    <col min="7938" max="8184" width="9.140625" style="21"/>
    <col min="8185" max="8185" width="62.140625" style="21" customWidth="1"/>
    <col min="8186" max="8186" width="1.42578125" style="21" customWidth="1"/>
    <col min="8187" max="8188" width="11.42578125" style="21" customWidth="1"/>
    <col min="8189" max="8189" width="1.42578125" style="21" customWidth="1"/>
    <col min="8190" max="8191" width="11.28515625" style="21" customWidth="1"/>
    <col min="8192" max="8192" width="1.42578125" style="21" customWidth="1"/>
    <col min="8193" max="8193" width="30" style="21" bestFit="1" customWidth="1"/>
    <col min="8194" max="8440" width="9.140625" style="21"/>
    <col min="8441" max="8441" width="62.140625" style="21" customWidth="1"/>
    <col min="8442" max="8442" width="1.42578125" style="21" customWidth="1"/>
    <col min="8443" max="8444" width="11.42578125" style="21" customWidth="1"/>
    <col min="8445" max="8445" width="1.42578125" style="21" customWidth="1"/>
    <col min="8446" max="8447" width="11.28515625" style="21" customWidth="1"/>
    <col min="8448" max="8448" width="1.42578125" style="21" customWidth="1"/>
    <col min="8449" max="8449" width="30" style="21" bestFit="1" customWidth="1"/>
    <col min="8450" max="8696" width="9.140625" style="21"/>
    <col min="8697" max="8697" width="62.140625" style="21" customWidth="1"/>
    <col min="8698" max="8698" width="1.42578125" style="21" customWidth="1"/>
    <col min="8699" max="8700" width="11.42578125" style="21" customWidth="1"/>
    <col min="8701" max="8701" width="1.42578125" style="21" customWidth="1"/>
    <col min="8702" max="8703" width="11.28515625" style="21" customWidth="1"/>
    <col min="8704" max="8704" width="1.42578125" style="21" customWidth="1"/>
    <col min="8705" max="8705" width="30" style="21" bestFit="1" customWidth="1"/>
    <col min="8706" max="8952" width="9.140625" style="21"/>
    <col min="8953" max="8953" width="62.140625" style="21" customWidth="1"/>
    <col min="8954" max="8954" width="1.42578125" style="21" customWidth="1"/>
    <col min="8955" max="8956" width="11.42578125" style="21" customWidth="1"/>
    <col min="8957" max="8957" width="1.42578125" style="21" customWidth="1"/>
    <col min="8958" max="8959" width="11.28515625" style="21" customWidth="1"/>
    <col min="8960" max="8960" width="1.42578125" style="21" customWidth="1"/>
    <col min="8961" max="8961" width="30" style="21" bestFit="1" customWidth="1"/>
    <col min="8962" max="9208" width="9.140625" style="21"/>
    <col min="9209" max="9209" width="62.140625" style="21" customWidth="1"/>
    <col min="9210" max="9210" width="1.42578125" style="21" customWidth="1"/>
    <col min="9211" max="9212" width="11.42578125" style="21" customWidth="1"/>
    <col min="9213" max="9213" width="1.42578125" style="21" customWidth="1"/>
    <col min="9214" max="9215" width="11.28515625" style="21" customWidth="1"/>
    <col min="9216" max="9216" width="1.42578125" style="21" customWidth="1"/>
    <col min="9217" max="9217" width="30" style="21" bestFit="1" customWidth="1"/>
    <col min="9218" max="9464" width="9.140625" style="21"/>
    <col min="9465" max="9465" width="62.140625" style="21" customWidth="1"/>
    <col min="9466" max="9466" width="1.42578125" style="21" customWidth="1"/>
    <col min="9467" max="9468" width="11.42578125" style="21" customWidth="1"/>
    <col min="9469" max="9469" width="1.42578125" style="21" customWidth="1"/>
    <col min="9470" max="9471" width="11.28515625" style="21" customWidth="1"/>
    <col min="9472" max="9472" width="1.42578125" style="21" customWidth="1"/>
    <col min="9473" max="9473" width="30" style="21" bestFit="1" customWidth="1"/>
    <col min="9474" max="9720" width="9.140625" style="21"/>
    <col min="9721" max="9721" width="62.140625" style="21" customWidth="1"/>
    <col min="9722" max="9722" width="1.42578125" style="21" customWidth="1"/>
    <col min="9723" max="9724" width="11.42578125" style="21" customWidth="1"/>
    <col min="9725" max="9725" width="1.42578125" style="21" customWidth="1"/>
    <col min="9726" max="9727" width="11.28515625" style="21" customWidth="1"/>
    <col min="9728" max="9728" width="1.42578125" style="21" customWidth="1"/>
    <col min="9729" max="9729" width="30" style="21" bestFit="1" customWidth="1"/>
    <col min="9730" max="9976" width="9.140625" style="21"/>
    <col min="9977" max="9977" width="62.140625" style="21" customWidth="1"/>
    <col min="9978" max="9978" width="1.42578125" style="21" customWidth="1"/>
    <col min="9979" max="9980" width="11.42578125" style="21" customWidth="1"/>
    <col min="9981" max="9981" width="1.42578125" style="21" customWidth="1"/>
    <col min="9982" max="9983" width="11.28515625" style="21" customWidth="1"/>
    <col min="9984" max="9984" width="1.42578125" style="21" customWidth="1"/>
    <col min="9985" max="9985" width="30" style="21" bestFit="1" customWidth="1"/>
    <col min="9986" max="10232" width="9.140625" style="21"/>
    <col min="10233" max="10233" width="62.140625" style="21" customWidth="1"/>
    <col min="10234" max="10234" width="1.42578125" style="21" customWidth="1"/>
    <col min="10235" max="10236" width="11.42578125" style="21" customWidth="1"/>
    <col min="10237" max="10237" width="1.42578125" style="21" customWidth="1"/>
    <col min="10238" max="10239" width="11.28515625" style="21" customWidth="1"/>
    <col min="10240" max="10240" width="1.42578125" style="21" customWidth="1"/>
    <col min="10241" max="10241" width="30" style="21" bestFit="1" customWidth="1"/>
    <col min="10242" max="10488" width="9.140625" style="21"/>
    <col min="10489" max="10489" width="62.140625" style="21" customWidth="1"/>
    <col min="10490" max="10490" width="1.42578125" style="21" customWidth="1"/>
    <col min="10491" max="10492" width="11.42578125" style="21" customWidth="1"/>
    <col min="10493" max="10493" width="1.42578125" style="21" customWidth="1"/>
    <col min="10494" max="10495" width="11.28515625" style="21" customWidth="1"/>
    <col min="10496" max="10496" width="1.42578125" style="21" customWidth="1"/>
    <col min="10497" max="10497" width="30" style="21" bestFit="1" customWidth="1"/>
    <col min="10498" max="10744" width="9.140625" style="21"/>
    <col min="10745" max="10745" width="62.140625" style="21" customWidth="1"/>
    <col min="10746" max="10746" width="1.42578125" style="21" customWidth="1"/>
    <col min="10747" max="10748" width="11.42578125" style="21" customWidth="1"/>
    <col min="10749" max="10749" width="1.42578125" style="21" customWidth="1"/>
    <col min="10750" max="10751" width="11.28515625" style="21" customWidth="1"/>
    <col min="10752" max="10752" width="1.42578125" style="21" customWidth="1"/>
    <col min="10753" max="10753" width="30" style="21" bestFit="1" customWidth="1"/>
    <col min="10754" max="11000" width="9.140625" style="21"/>
    <col min="11001" max="11001" width="62.140625" style="21" customWidth="1"/>
    <col min="11002" max="11002" width="1.42578125" style="21" customWidth="1"/>
    <col min="11003" max="11004" width="11.42578125" style="21" customWidth="1"/>
    <col min="11005" max="11005" width="1.42578125" style="21" customWidth="1"/>
    <col min="11006" max="11007" width="11.28515625" style="21" customWidth="1"/>
    <col min="11008" max="11008" width="1.42578125" style="21" customWidth="1"/>
    <col min="11009" max="11009" width="30" style="21" bestFit="1" customWidth="1"/>
    <col min="11010" max="11256" width="9.140625" style="21"/>
    <col min="11257" max="11257" width="62.140625" style="21" customWidth="1"/>
    <col min="11258" max="11258" width="1.42578125" style="21" customWidth="1"/>
    <col min="11259" max="11260" width="11.42578125" style="21" customWidth="1"/>
    <col min="11261" max="11261" width="1.42578125" style="21" customWidth="1"/>
    <col min="11262" max="11263" width="11.28515625" style="21" customWidth="1"/>
    <col min="11264" max="11264" width="1.42578125" style="21" customWidth="1"/>
    <col min="11265" max="11265" width="30" style="21" bestFit="1" customWidth="1"/>
    <col min="11266" max="11512" width="9.140625" style="21"/>
    <col min="11513" max="11513" width="62.140625" style="21" customWidth="1"/>
    <col min="11514" max="11514" width="1.42578125" style="21" customWidth="1"/>
    <col min="11515" max="11516" width="11.42578125" style="21" customWidth="1"/>
    <col min="11517" max="11517" width="1.42578125" style="21" customWidth="1"/>
    <col min="11518" max="11519" width="11.28515625" style="21" customWidth="1"/>
    <col min="11520" max="11520" width="1.42578125" style="21" customWidth="1"/>
    <col min="11521" max="11521" width="30" style="21" bestFit="1" customWidth="1"/>
    <col min="11522" max="11768" width="9.140625" style="21"/>
    <col min="11769" max="11769" width="62.140625" style="21" customWidth="1"/>
    <col min="11770" max="11770" width="1.42578125" style="21" customWidth="1"/>
    <col min="11771" max="11772" width="11.42578125" style="21" customWidth="1"/>
    <col min="11773" max="11773" width="1.42578125" style="21" customWidth="1"/>
    <col min="11774" max="11775" width="11.28515625" style="21" customWidth="1"/>
    <col min="11776" max="11776" width="1.42578125" style="21" customWidth="1"/>
    <col min="11777" max="11777" width="30" style="21" bestFit="1" customWidth="1"/>
    <col min="11778" max="12024" width="9.140625" style="21"/>
    <col min="12025" max="12025" width="62.140625" style="21" customWidth="1"/>
    <col min="12026" max="12026" width="1.42578125" style="21" customWidth="1"/>
    <col min="12027" max="12028" width="11.42578125" style="21" customWidth="1"/>
    <col min="12029" max="12029" width="1.42578125" style="21" customWidth="1"/>
    <col min="12030" max="12031" width="11.28515625" style="21" customWidth="1"/>
    <col min="12032" max="12032" width="1.42578125" style="21" customWidth="1"/>
    <col min="12033" max="12033" width="30" style="21" bestFit="1" customWidth="1"/>
    <col min="12034" max="12280" width="9.140625" style="21"/>
    <col min="12281" max="12281" width="62.140625" style="21" customWidth="1"/>
    <col min="12282" max="12282" width="1.42578125" style="21" customWidth="1"/>
    <col min="12283" max="12284" width="11.42578125" style="21" customWidth="1"/>
    <col min="12285" max="12285" width="1.42578125" style="21" customWidth="1"/>
    <col min="12286" max="12287" width="11.28515625" style="21" customWidth="1"/>
    <col min="12288" max="12288" width="1.42578125" style="21" customWidth="1"/>
    <col min="12289" max="12289" width="30" style="21" bestFit="1" customWidth="1"/>
    <col min="12290" max="12536" width="9.140625" style="21"/>
    <col min="12537" max="12537" width="62.140625" style="21" customWidth="1"/>
    <col min="12538" max="12538" width="1.42578125" style="21" customWidth="1"/>
    <col min="12539" max="12540" width="11.42578125" style="21" customWidth="1"/>
    <col min="12541" max="12541" width="1.42578125" style="21" customWidth="1"/>
    <col min="12542" max="12543" width="11.28515625" style="21" customWidth="1"/>
    <col min="12544" max="12544" width="1.42578125" style="21" customWidth="1"/>
    <col min="12545" max="12545" width="30" style="21" bestFit="1" customWidth="1"/>
    <col min="12546" max="12792" width="9.140625" style="21"/>
    <col min="12793" max="12793" width="62.140625" style="21" customWidth="1"/>
    <col min="12794" max="12794" width="1.42578125" style="21" customWidth="1"/>
    <col min="12795" max="12796" width="11.42578125" style="21" customWidth="1"/>
    <col min="12797" max="12797" width="1.42578125" style="21" customWidth="1"/>
    <col min="12798" max="12799" width="11.28515625" style="21" customWidth="1"/>
    <col min="12800" max="12800" width="1.42578125" style="21" customWidth="1"/>
    <col min="12801" max="12801" width="30" style="21" bestFit="1" customWidth="1"/>
    <col min="12802" max="13048" width="9.140625" style="21"/>
    <col min="13049" max="13049" width="62.140625" style="21" customWidth="1"/>
    <col min="13050" max="13050" width="1.42578125" style="21" customWidth="1"/>
    <col min="13051" max="13052" width="11.42578125" style="21" customWidth="1"/>
    <col min="13053" max="13053" width="1.42578125" style="21" customWidth="1"/>
    <col min="13054" max="13055" width="11.28515625" style="21" customWidth="1"/>
    <col min="13056" max="13056" width="1.42578125" style="21" customWidth="1"/>
    <col min="13057" max="13057" width="30" style="21" bestFit="1" customWidth="1"/>
    <col min="13058" max="13304" width="9.140625" style="21"/>
    <col min="13305" max="13305" width="62.140625" style="21" customWidth="1"/>
    <col min="13306" max="13306" width="1.42578125" style="21" customWidth="1"/>
    <col min="13307" max="13308" width="11.42578125" style="21" customWidth="1"/>
    <col min="13309" max="13309" width="1.42578125" style="21" customWidth="1"/>
    <col min="13310" max="13311" width="11.28515625" style="21" customWidth="1"/>
    <col min="13312" max="13312" width="1.42578125" style="21" customWidth="1"/>
    <col min="13313" max="13313" width="30" style="21" bestFit="1" customWidth="1"/>
    <col min="13314" max="13560" width="9.140625" style="21"/>
    <col min="13561" max="13561" width="62.140625" style="21" customWidth="1"/>
    <col min="13562" max="13562" width="1.42578125" style="21" customWidth="1"/>
    <col min="13563" max="13564" width="11.42578125" style="21" customWidth="1"/>
    <col min="13565" max="13565" width="1.42578125" style="21" customWidth="1"/>
    <col min="13566" max="13567" width="11.28515625" style="21" customWidth="1"/>
    <col min="13568" max="13568" width="1.42578125" style="21" customWidth="1"/>
    <col min="13569" max="13569" width="30" style="21" bestFit="1" customWidth="1"/>
    <col min="13570" max="13816" width="9.140625" style="21"/>
    <col min="13817" max="13817" width="62.140625" style="21" customWidth="1"/>
    <col min="13818" max="13818" width="1.42578125" style="21" customWidth="1"/>
    <col min="13819" max="13820" width="11.42578125" style="21" customWidth="1"/>
    <col min="13821" max="13821" width="1.42578125" style="21" customWidth="1"/>
    <col min="13822" max="13823" width="11.28515625" style="21" customWidth="1"/>
    <col min="13824" max="13824" width="1.42578125" style="21" customWidth="1"/>
    <col min="13825" max="13825" width="30" style="21" bestFit="1" customWidth="1"/>
    <col min="13826" max="14072" width="9.140625" style="21"/>
    <col min="14073" max="14073" width="62.140625" style="21" customWidth="1"/>
    <col min="14074" max="14074" width="1.42578125" style="21" customWidth="1"/>
    <col min="14075" max="14076" width="11.42578125" style="21" customWidth="1"/>
    <col min="14077" max="14077" width="1.42578125" style="21" customWidth="1"/>
    <col min="14078" max="14079" width="11.28515625" style="21" customWidth="1"/>
    <col min="14080" max="14080" width="1.42578125" style="21" customWidth="1"/>
    <col min="14081" max="14081" width="30" style="21" bestFit="1" customWidth="1"/>
    <col min="14082" max="14328" width="9.140625" style="21"/>
    <col min="14329" max="14329" width="62.140625" style="21" customWidth="1"/>
    <col min="14330" max="14330" width="1.42578125" style="21" customWidth="1"/>
    <col min="14331" max="14332" width="11.42578125" style="21" customWidth="1"/>
    <col min="14333" max="14333" width="1.42578125" style="21" customWidth="1"/>
    <col min="14334" max="14335" width="11.28515625" style="21" customWidth="1"/>
    <col min="14336" max="14336" width="1.42578125" style="21" customWidth="1"/>
    <col min="14337" max="14337" width="30" style="21" bestFit="1" customWidth="1"/>
    <col min="14338" max="14584" width="9.140625" style="21"/>
    <col min="14585" max="14585" width="62.140625" style="21" customWidth="1"/>
    <col min="14586" max="14586" width="1.42578125" style="21" customWidth="1"/>
    <col min="14587" max="14588" width="11.42578125" style="21" customWidth="1"/>
    <col min="14589" max="14589" width="1.42578125" style="21" customWidth="1"/>
    <col min="14590" max="14591" width="11.28515625" style="21" customWidth="1"/>
    <col min="14592" max="14592" width="1.42578125" style="21" customWidth="1"/>
    <col min="14593" max="14593" width="30" style="21" bestFit="1" customWidth="1"/>
    <col min="14594" max="14840" width="9.140625" style="21"/>
    <col min="14841" max="14841" width="62.140625" style="21" customWidth="1"/>
    <col min="14842" max="14842" width="1.42578125" style="21" customWidth="1"/>
    <col min="14843" max="14844" width="11.42578125" style="21" customWidth="1"/>
    <col min="14845" max="14845" width="1.42578125" style="21" customWidth="1"/>
    <col min="14846" max="14847" width="11.28515625" style="21" customWidth="1"/>
    <col min="14848" max="14848" width="1.42578125" style="21" customWidth="1"/>
    <col min="14849" max="14849" width="30" style="21" bestFit="1" customWidth="1"/>
    <col min="14850" max="15096" width="9.140625" style="21"/>
    <col min="15097" max="15097" width="62.140625" style="21" customWidth="1"/>
    <col min="15098" max="15098" width="1.42578125" style="21" customWidth="1"/>
    <col min="15099" max="15100" width="11.42578125" style="21" customWidth="1"/>
    <col min="15101" max="15101" width="1.42578125" style="21" customWidth="1"/>
    <col min="15102" max="15103" width="11.28515625" style="21" customWidth="1"/>
    <col min="15104" max="15104" width="1.42578125" style="21" customWidth="1"/>
    <col min="15105" max="15105" width="30" style="21" bestFit="1" customWidth="1"/>
    <col min="15106" max="15352" width="9.140625" style="21"/>
    <col min="15353" max="15353" width="62.140625" style="21" customWidth="1"/>
    <col min="15354" max="15354" width="1.42578125" style="21" customWidth="1"/>
    <col min="15355" max="15356" width="11.42578125" style="21" customWidth="1"/>
    <col min="15357" max="15357" width="1.42578125" style="21" customWidth="1"/>
    <col min="15358" max="15359" width="11.28515625" style="21" customWidth="1"/>
    <col min="15360" max="15360" width="1.42578125" style="21" customWidth="1"/>
    <col min="15361" max="15361" width="30" style="21" bestFit="1" customWidth="1"/>
    <col min="15362" max="15608" width="9.140625" style="21"/>
    <col min="15609" max="15609" width="62.140625" style="21" customWidth="1"/>
    <col min="15610" max="15610" width="1.42578125" style="21" customWidth="1"/>
    <col min="15611" max="15612" width="11.42578125" style="21" customWidth="1"/>
    <col min="15613" max="15613" width="1.42578125" style="21" customWidth="1"/>
    <col min="15614" max="15615" width="11.28515625" style="21" customWidth="1"/>
    <col min="15616" max="15616" width="1.42578125" style="21" customWidth="1"/>
    <col min="15617" max="15617" width="30" style="21" bestFit="1" customWidth="1"/>
    <col min="15618" max="15864" width="9.140625" style="21"/>
    <col min="15865" max="15865" width="62.140625" style="21" customWidth="1"/>
    <col min="15866" max="15866" width="1.42578125" style="21" customWidth="1"/>
    <col min="15867" max="15868" width="11.42578125" style="21" customWidth="1"/>
    <col min="15869" max="15869" width="1.42578125" style="21" customWidth="1"/>
    <col min="15870" max="15871" width="11.28515625" style="21" customWidth="1"/>
    <col min="15872" max="15872" width="1.42578125" style="21" customWidth="1"/>
    <col min="15873" max="15873" width="30" style="21" bestFit="1" customWidth="1"/>
    <col min="15874" max="16120" width="9.140625" style="21"/>
    <col min="16121" max="16121" width="62.140625" style="21" customWidth="1"/>
    <col min="16122" max="16122" width="1.42578125" style="21" customWidth="1"/>
    <col min="16123" max="16124" width="11.42578125" style="21" customWidth="1"/>
    <col min="16125" max="16125" width="1.42578125" style="21" customWidth="1"/>
    <col min="16126" max="16127" width="11.28515625" style="21" customWidth="1"/>
    <col min="16128" max="16128" width="1.42578125" style="21" customWidth="1"/>
    <col min="16129" max="16129" width="30" style="21" bestFit="1" customWidth="1"/>
    <col min="16130" max="16384" width="9.140625" style="21"/>
  </cols>
  <sheetData>
    <row r="1" spans="1:9" s="20" customFormat="1" ht="18" x14ac:dyDescent="0.35">
      <c r="A1" s="277" t="s">
        <v>17</v>
      </c>
      <c r="B1" s="277"/>
      <c r="C1" s="277"/>
      <c r="D1" s="277"/>
      <c r="E1" s="277"/>
      <c r="F1" s="277"/>
      <c r="G1" s="277"/>
      <c r="H1" s="277"/>
      <c r="I1" s="277"/>
    </row>
    <row r="2" spans="1:9" s="20" customFormat="1" ht="18" x14ac:dyDescent="0.35">
      <c r="A2" s="275" t="s">
        <v>202</v>
      </c>
      <c r="B2" s="275"/>
      <c r="C2" s="275"/>
      <c r="D2" s="275"/>
      <c r="E2" s="275"/>
      <c r="F2" s="275"/>
      <c r="G2" s="275"/>
      <c r="H2" s="275"/>
      <c r="I2" s="275"/>
    </row>
    <row r="3" spans="1:9" s="20" customFormat="1" ht="18" x14ac:dyDescent="0.35">
      <c r="A3" s="282" t="s">
        <v>18</v>
      </c>
      <c r="B3" s="282"/>
      <c r="C3" s="282"/>
      <c r="D3" s="282"/>
      <c r="E3" s="282"/>
      <c r="F3" s="282"/>
      <c r="G3" s="282"/>
      <c r="H3" s="282"/>
      <c r="I3" s="282"/>
    </row>
    <row r="4" spans="1:9" s="20" customFormat="1" ht="18" x14ac:dyDescent="0.35">
      <c r="A4" s="282" t="s">
        <v>19</v>
      </c>
      <c r="B4" s="282"/>
      <c r="C4" s="282"/>
      <c r="D4" s="282"/>
      <c r="E4" s="282"/>
      <c r="F4" s="282"/>
      <c r="G4" s="282"/>
      <c r="H4" s="282"/>
      <c r="I4" s="282"/>
    </row>
    <row r="5" spans="1:9" x14ac:dyDescent="0.3">
      <c r="C5" s="229"/>
      <c r="D5" s="21"/>
      <c r="E5" s="22"/>
      <c r="F5" s="23"/>
      <c r="G5" s="21"/>
      <c r="H5" s="23"/>
      <c r="I5" s="21"/>
    </row>
    <row r="6" spans="1:9" x14ac:dyDescent="0.3">
      <c r="A6" s="24"/>
      <c r="B6" s="25"/>
      <c r="C6" s="26"/>
      <c r="D6" s="27"/>
      <c r="E6" s="25"/>
      <c r="F6" s="28"/>
      <c r="G6" s="21"/>
      <c r="I6" s="21"/>
    </row>
    <row r="7" spans="1:9" ht="45" x14ac:dyDescent="0.3">
      <c r="A7" s="278" t="s">
        <v>20</v>
      </c>
      <c r="B7" s="25"/>
      <c r="C7" s="280" t="s">
        <v>22</v>
      </c>
      <c r="D7" s="281"/>
      <c r="E7" s="25"/>
      <c r="F7" s="29" t="s">
        <v>23</v>
      </c>
      <c r="G7" s="21"/>
      <c r="I7" s="21"/>
    </row>
    <row r="8" spans="1:9" x14ac:dyDescent="0.3">
      <c r="A8" s="279"/>
      <c r="B8" s="25"/>
      <c r="C8" s="30" t="s">
        <v>24</v>
      </c>
      <c r="D8" s="31" t="s">
        <v>25</v>
      </c>
      <c r="E8" s="32"/>
      <c r="F8" s="33" t="s">
        <v>26</v>
      </c>
      <c r="G8" s="21"/>
      <c r="I8" s="21"/>
    </row>
    <row r="9" spans="1:9" x14ac:dyDescent="0.3">
      <c r="A9" s="34"/>
      <c r="B9" s="34"/>
      <c r="C9" s="35"/>
      <c r="D9" s="36"/>
      <c r="E9" s="34"/>
      <c r="F9" s="36"/>
      <c r="G9" s="21"/>
      <c r="I9" s="21"/>
    </row>
    <row r="10" spans="1:9" x14ac:dyDescent="0.3">
      <c r="A10" s="37" t="s">
        <v>27</v>
      </c>
      <c r="C10" s="22"/>
      <c r="D10" s="23"/>
      <c r="F10" s="23"/>
      <c r="G10" s="21"/>
      <c r="I10" s="21"/>
    </row>
    <row r="11" spans="1:9" x14ac:dyDescent="0.3">
      <c r="A11" s="21" t="s">
        <v>143</v>
      </c>
      <c r="C11" s="239">
        <v>1</v>
      </c>
      <c r="D11" s="40">
        <f>IFERROR((C11/C$136)*100,0)</f>
        <v>0.625</v>
      </c>
      <c r="E11" s="48"/>
      <c r="F11" s="267">
        <v>16.666666666666664</v>
      </c>
      <c r="G11" s="21"/>
      <c r="I11" s="21"/>
    </row>
    <row r="12" spans="1:9" x14ac:dyDescent="0.3">
      <c r="C12" s="41"/>
      <c r="D12" s="39"/>
      <c r="F12" s="268"/>
      <c r="G12" s="21"/>
      <c r="I12" s="21"/>
    </row>
    <row r="13" spans="1:9" x14ac:dyDescent="0.3">
      <c r="A13" s="75" t="s">
        <v>58</v>
      </c>
      <c r="C13" s="22"/>
      <c r="D13" s="23"/>
      <c r="F13" s="268"/>
      <c r="G13" s="21"/>
      <c r="I13" s="21"/>
    </row>
    <row r="14" spans="1:9" x14ac:dyDescent="0.3">
      <c r="A14" s="90" t="s">
        <v>144</v>
      </c>
      <c r="C14" s="239">
        <v>1</v>
      </c>
      <c r="D14" s="40">
        <f>IFERROR((C14/C$136)*100,0)</f>
        <v>0.625</v>
      </c>
      <c r="E14" s="48"/>
      <c r="F14" s="267">
        <v>50</v>
      </c>
      <c r="G14" s="21"/>
      <c r="I14" s="21"/>
    </row>
    <row r="15" spans="1:9" x14ac:dyDescent="0.3">
      <c r="C15" s="41"/>
      <c r="D15" s="39"/>
      <c r="F15" s="268"/>
      <c r="G15" s="21"/>
      <c r="I15" s="21"/>
    </row>
    <row r="16" spans="1:9" x14ac:dyDescent="0.3">
      <c r="A16" s="42" t="s">
        <v>29</v>
      </c>
      <c r="B16" s="43"/>
      <c r="C16" s="44"/>
      <c r="D16" s="40"/>
      <c r="E16" s="43"/>
      <c r="F16" s="267"/>
      <c r="G16" s="21"/>
      <c r="I16" s="21"/>
    </row>
    <row r="17" spans="1:9" x14ac:dyDescent="0.3">
      <c r="A17" s="236" t="s">
        <v>203</v>
      </c>
      <c r="B17" s="43"/>
      <c r="C17" s="44">
        <v>0</v>
      </c>
      <c r="D17" s="39">
        <f t="shared" ref="D17:D22" si="0">IFERROR((C17/C$136)*100,0)</f>
        <v>0</v>
      </c>
      <c r="E17" s="43"/>
      <c r="F17" s="268">
        <v>0</v>
      </c>
      <c r="G17" s="21"/>
      <c r="I17" s="21"/>
    </row>
    <row r="18" spans="1:9" x14ac:dyDescent="0.3">
      <c r="A18" s="227" t="s">
        <v>145</v>
      </c>
      <c r="C18" s="38">
        <v>2</v>
      </c>
      <c r="D18" s="39">
        <f t="shared" si="0"/>
        <v>1.25</v>
      </c>
      <c r="F18" s="268">
        <v>40</v>
      </c>
      <c r="G18" s="21"/>
      <c r="I18" s="21"/>
    </row>
    <row r="19" spans="1:9" x14ac:dyDescent="0.3">
      <c r="A19" s="227" t="s">
        <v>146</v>
      </c>
      <c r="C19" s="38">
        <v>0</v>
      </c>
      <c r="D19" s="39">
        <f t="shared" si="0"/>
        <v>0</v>
      </c>
      <c r="F19" s="268">
        <v>0</v>
      </c>
      <c r="G19" s="21"/>
      <c r="I19" s="21"/>
    </row>
    <row r="20" spans="1:9" x14ac:dyDescent="0.3">
      <c r="A20" s="227" t="s">
        <v>147</v>
      </c>
      <c r="C20" s="38">
        <v>1</v>
      </c>
      <c r="D20" s="39">
        <f t="shared" si="0"/>
        <v>0.625</v>
      </c>
      <c r="F20" s="268">
        <v>50</v>
      </c>
      <c r="G20" s="21"/>
      <c r="I20" s="21"/>
    </row>
    <row r="21" spans="1:9" x14ac:dyDescent="0.3">
      <c r="A21" s="227" t="s">
        <v>28</v>
      </c>
      <c r="C21" s="38">
        <v>1</v>
      </c>
      <c r="D21" s="39">
        <f t="shared" si="0"/>
        <v>0.625</v>
      </c>
      <c r="F21" s="268">
        <v>100</v>
      </c>
      <c r="G21" s="21"/>
      <c r="I21" s="21"/>
    </row>
    <row r="22" spans="1:9" x14ac:dyDescent="0.3">
      <c r="A22" s="42" t="s">
        <v>30</v>
      </c>
      <c r="B22" s="45"/>
      <c r="C22" s="44">
        <f>SUM(C17:C21)</f>
        <v>4</v>
      </c>
      <c r="D22" s="40">
        <f t="shared" si="0"/>
        <v>2.5</v>
      </c>
      <c r="E22" s="45"/>
      <c r="F22" s="267">
        <v>40</v>
      </c>
      <c r="G22" s="21"/>
      <c r="I22" s="21"/>
    </row>
    <row r="23" spans="1:9" x14ac:dyDescent="0.3">
      <c r="A23" s="42"/>
      <c r="B23" s="45"/>
      <c r="C23" s="44"/>
      <c r="D23" s="40"/>
      <c r="E23" s="45"/>
      <c r="F23" s="267"/>
      <c r="G23" s="21"/>
      <c r="I23" s="21"/>
    </row>
    <row r="24" spans="1:9" x14ac:dyDescent="0.3">
      <c r="A24" s="42" t="s">
        <v>31</v>
      </c>
      <c r="C24" s="41"/>
      <c r="D24" s="39"/>
      <c r="F24" s="268"/>
      <c r="G24" s="21"/>
      <c r="I24" s="21"/>
    </row>
    <row r="25" spans="1:9" x14ac:dyDescent="0.3">
      <c r="A25" s="236" t="s">
        <v>139</v>
      </c>
      <c r="C25" s="41">
        <v>0</v>
      </c>
      <c r="D25" s="39">
        <f>IFERROR((C25/C$136)*100,0)</f>
        <v>0</v>
      </c>
      <c r="F25" s="268">
        <v>0</v>
      </c>
      <c r="G25" s="21"/>
      <c r="I25" s="21"/>
    </row>
    <row r="26" spans="1:9" x14ac:dyDescent="0.3">
      <c r="A26" s="236" t="s">
        <v>204</v>
      </c>
      <c r="C26" s="41">
        <v>0</v>
      </c>
      <c r="D26" s="39">
        <f>IFERROR((C26/C$136)*100,0)</f>
        <v>0</v>
      </c>
      <c r="F26" s="268">
        <v>0</v>
      </c>
      <c r="G26" s="21"/>
      <c r="I26" s="21"/>
    </row>
    <row r="27" spans="1:9" x14ac:dyDescent="0.3">
      <c r="A27" s="227" t="s">
        <v>148</v>
      </c>
      <c r="C27" s="38">
        <v>0</v>
      </c>
      <c r="D27" s="39">
        <f>IFERROR((C27/C$136)*100,0)</f>
        <v>0</v>
      </c>
      <c r="F27" s="268">
        <v>0</v>
      </c>
      <c r="G27" s="21"/>
      <c r="I27" s="21"/>
    </row>
    <row r="28" spans="1:9" x14ac:dyDescent="0.3">
      <c r="A28" s="227" t="s">
        <v>191</v>
      </c>
      <c r="C28" s="38">
        <v>0</v>
      </c>
      <c r="D28" s="39">
        <f>IFERROR((C28/C$136)*100,0)</f>
        <v>0</v>
      </c>
      <c r="F28" s="268">
        <v>0</v>
      </c>
      <c r="G28" s="21"/>
      <c r="I28" s="21"/>
    </row>
    <row r="29" spans="1:9" x14ac:dyDescent="0.3">
      <c r="A29" s="42" t="s">
        <v>32</v>
      </c>
      <c r="B29" s="45"/>
      <c r="C29" s="44">
        <f>SUM(C25:C28)</f>
        <v>0</v>
      </c>
      <c r="D29" s="40">
        <f>IFERROR((C29/C$136)*100,0)</f>
        <v>0</v>
      </c>
      <c r="E29" s="45"/>
      <c r="F29" s="267">
        <v>0</v>
      </c>
      <c r="G29" s="21"/>
      <c r="I29" s="21"/>
    </row>
    <row r="30" spans="1:9" x14ac:dyDescent="0.3">
      <c r="A30" s="42"/>
      <c r="B30" s="45"/>
      <c r="C30" s="44"/>
      <c r="D30" s="40"/>
      <c r="E30" s="45"/>
      <c r="F30" s="268"/>
      <c r="G30" s="21"/>
      <c r="I30" s="21"/>
    </row>
    <row r="31" spans="1:9" x14ac:dyDescent="0.3">
      <c r="A31" s="46" t="s">
        <v>33</v>
      </c>
      <c r="B31" s="46"/>
      <c r="C31" s="41"/>
      <c r="D31" s="39"/>
      <c r="E31" s="46"/>
      <c r="F31" s="268"/>
      <c r="G31" s="21"/>
      <c r="I31" s="21"/>
    </row>
    <row r="32" spans="1:9" x14ac:dyDescent="0.3">
      <c r="A32" s="43" t="s">
        <v>205</v>
      </c>
      <c r="B32" s="46"/>
      <c r="C32" s="41">
        <v>0</v>
      </c>
      <c r="D32" s="39">
        <f t="shared" ref="D32:D50" si="1">IFERROR((C32/C$136)*100,0)</f>
        <v>0</v>
      </c>
      <c r="E32" s="46"/>
      <c r="F32" s="268"/>
      <c r="G32" s="21"/>
      <c r="I32" s="21"/>
    </row>
    <row r="33" spans="1:9" x14ac:dyDescent="0.3">
      <c r="A33" s="43" t="s">
        <v>149</v>
      </c>
      <c r="B33" s="46"/>
      <c r="C33" s="41">
        <v>0</v>
      </c>
      <c r="D33" s="39">
        <f t="shared" si="1"/>
        <v>0</v>
      </c>
      <c r="E33" s="46"/>
      <c r="F33" s="268"/>
      <c r="G33" s="21"/>
      <c r="I33" s="21"/>
    </row>
    <row r="34" spans="1:9" x14ac:dyDescent="0.3">
      <c r="A34" s="43" t="s">
        <v>206</v>
      </c>
      <c r="B34" s="46"/>
      <c r="C34" s="41">
        <v>0</v>
      </c>
      <c r="D34" s="39">
        <f t="shared" si="1"/>
        <v>0</v>
      </c>
      <c r="E34" s="46"/>
      <c r="F34" s="268"/>
      <c r="G34" s="21"/>
      <c r="I34" s="21"/>
    </row>
    <row r="35" spans="1:9" x14ac:dyDescent="0.3">
      <c r="A35" s="43" t="s">
        <v>150</v>
      </c>
      <c r="B35" s="46"/>
      <c r="C35" s="41">
        <v>8</v>
      </c>
      <c r="D35" s="39">
        <f t="shared" si="1"/>
        <v>5</v>
      </c>
      <c r="E35" s="46"/>
      <c r="F35" s="268"/>
      <c r="G35" s="21"/>
      <c r="I35" s="21"/>
    </row>
    <row r="36" spans="1:9" x14ac:dyDescent="0.3">
      <c r="A36" s="227" t="s">
        <v>207</v>
      </c>
      <c r="C36" s="38">
        <v>0</v>
      </c>
      <c r="D36" s="39">
        <f t="shared" si="1"/>
        <v>0</v>
      </c>
      <c r="F36" s="268">
        <v>0</v>
      </c>
      <c r="G36" s="21"/>
      <c r="I36" s="21"/>
    </row>
    <row r="37" spans="1:9" x14ac:dyDescent="0.3">
      <c r="A37" s="227" t="s">
        <v>192</v>
      </c>
      <c r="C37" s="38">
        <v>0</v>
      </c>
      <c r="D37" s="39">
        <f t="shared" si="1"/>
        <v>0</v>
      </c>
      <c r="F37" s="268">
        <v>0</v>
      </c>
      <c r="G37" s="21"/>
      <c r="I37" s="21"/>
    </row>
    <row r="38" spans="1:9" x14ac:dyDescent="0.3">
      <c r="A38" s="227" t="s">
        <v>140</v>
      </c>
      <c r="C38" s="38">
        <v>0</v>
      </c>
      <c r="D38" s="39">
        <f t="shared" si="1"/>
        <v>0</v>
      </c>
      <c r="F38" s="268">
        <v>0</v>
      </c>
      <c r="G38" s="21"/>
      <c r="I38" s="21"/>
    </row>
    <row r="39" spans="1:9" x14ac:dyDescent="0.3">
      <c r="A39" s="227" t="s">
        <v>208</v>
      </c>
      <c r="C39" s="38">
        <v>0</v>
      </c>
      <c r="D39" s="39">
        <f t="shared" si="1"/>
        <v>0</v>
      </c>
      <c r="F39" s="268">
        <v>0</v>
      </c>
      <c r="G39" s="21"/>
      <c r="I39" s="21"/>
    </row>
    <row r="40" spans="1:9" x14ac:dyDescent="0.3">
      <c r="A40" s="227" t="s">
        <v>154</v>
      </c>
      <c r="C40" s="38">
        <v>0</v>
      </c>
      <c r="D40" s="39">
        <f t="shared" si="1"/>
        <v>0</v>
      </c>
      <c r="F40" s="268">
        <v>0</v>
      </c>
      <c r="G40" s="21"/>
      <c r="I40" s="21"/>
    </row>
    <row r="41" spans="1:9" x14ac:dyDescent="0.3">
      <c r="A41" s="227" t="s">
        <v>151</v>
      </c>
      <c r="C41" s="38">
        <v>11</v>
      </c>
      <c r="D41" s="39">
        <f t="shared" si="1"/>
        <v>6.8750000000000009</v>
      </c>
      <c r="F41" s="268">
        <v>24.444444444444443</v>
      </c>
      <c r="G41" s="21"/>
      <c r="I41" s="21"/>
    </row>
    <row r="42" spans="1:9" x14ac:dyDescent="0.3">
      <c r="A42" s="227" t="s">
        <v>152</v>
      </c>
      <c r="C42" s="38">
        <v>8</v>
      </c>
      <c r="D42" s="39">
        <f t="shared" si="1"/>
        <v>5</v>
      </c>
      <c r="F42" s="268">
        <v>19.047619047619047</v>
      </c>
      <c r="G42" s="21"/>
      <c r="I42" s="21"/>
    </row>
    <row r="43" spans="1:9" x14ac:dyDescent="0.3">
      <c r="A43" s="227" t="s">
        <v>153</v>
      </c>
      <c r="C43" s="38">
        <v>0</v>
      </c>
      <c r="D43" s="39">
        <f t="shared" si="1"/>
        <v>0</v>
      </c>
      <c r="F43" s="268">
        <v>0</v>
      </c>
      <c r="G43" s="21"/>
      <c r="I43" s="21"/>
    </row>
    <row r="44" spans="1:9" x14ac:dyDescent="0.3">
      <c r="A44" s="227" t="s">
        <v>193</v>
      </c>
      <c r="C44" s="38">
        <v>0</v>
      </c>
      <c r="D44" s="39">
        <f t="shared" si="1"/>
        <v>0</v>
      </c>
      <c r="F44" s="268">
        <v>0</v>
      </c>
      <c r="G44" s="21"/>
      <c r="I44" s="21"/>
    </row>
    <row r="45" spans="1:9" x14ac:dyDescent="0.3">
      <c r="A45" s="227" t="s">
        <v>155</v>
      </c>
      <c r="C45" s="38">
        <v>7</v>
      </c>
      <c r="D45" s="39">
        <f t="shared" si="1"/>
        <v>4.375</v>
      </c>
      <c r="F45" s="268">
        <v>19.444444444444446</v>
      </c>
      <c r="G45" s="21"/>
      <c r="I45" s="21"/>
    </row>
    <row r="46" spans="1:9" x14ac:dyDescent="0.3">
      <c r="A46" s="227" t="s">
        <v>156</v>
      </c>
      <c r="C46" s="38">
        <v>0</v>
      </c>
      <c r="D46" s="39">
        <f t="shared" si="1"/>
        <v>0</v>
      </c>
      <c r="F46" s="268">
        <v>0</v>
      </c>
      <c r="G46" s="21"/>
      <c r="I46" s="21"/>
    </row>
    <row r="47" spans="1:9" ht="15.75" customHeight="1" x14ac:dyDescent="0.3">
      <c r="A47" s="227" t="s">
        <v>158</v>
      </c>
      <c r="C47" s="38">
        <v>0</v>
      </c>
      <c r="D47" s="39">
        <f t="shared" si="1"/>
        <v>0</v>
      </c>
      <c r="F47" s="268">
        <v>0</v>
      </c>
      <c r="G47" s="21"/>
      <c r="I47" s="21"/>
    </row>
    <row r="48" spans="1:9" ht="15.75" customHeight="1" x14ac:dyDescent="0.3">
      <c r="A48" s="227" t="s">
        <v>159</v>
      </c>
      <c r="C48" s="38">
        <v>6</v>
      </c>
      <c r="D48" s="39">
        <f t="shared" si="1"/>
        <v>3.75</v>
      </c>
      <c r="F48" s="268">
        <v>22.222222222222221</v>
      </c>
      <c r="G48" s="21"/>
      <c r="I48" s="21"/>
    </row>
    <row r="49" spans="1:9" x14ac:dyDescent="0.3">
      <c r="A49" s="235" t="s">
        <v>28</v>
      </c>
      <c r="C49" s="38">
        <v>2</v>
      </c>
      <c r="D49" s="39">
        <f t="shared" si="1"/>
        <v>1.25</v>
      </c>
      <c r="F49" s="268">
        <v>20</v>
      </c>
      <c r="G49" s="21"/>
      <c r="I49" s="21"/>
    </row>
    <row r="50" spans="1:9" x14ac:dyDescent="0.3">
      <c r="A50" s="46" t="s">
        <v>34</v>
      </c>
      <c r="B50" s="46"/>
      <c r="C50" s="44">
        <f>SUM(C32:C49)</f>
        <v>42</v>
      </c>
      <c r="D50" s="40">
        <f t="shared" si="1"/>
        <v>26.25</v>
      </c>
      <c r="E50" s="46"/>
      <c r="F50" s="267">
        <v>20.8955223880597</v>
      </c>
      <c r="G50" s="21"/>
      <c r="I50" s="21"/>
    </row>
    <row r="51" spans="1:9" x14ac:dyDescent="0.3">
      <c r="B51" s="46"/>
      <c r="C51" s="44"/>
      <c r="D51" s="40"/>
      <c r="E51" s="46"/>
      <c r="F51" s="267"/>
      <c r="G51" s="21"/>
      <c r="I51" s="21"/>
    </row>
    <row r="52" spans="1:9" x14ac:dyDescent="0.3">
      <c r="A52" s="46" t="s">
        <v>35</v>
      </c>
      <c r="B52" s="46"/>
      <c r="C52" s="41"/>
      <c r="D52" s="39"/>
      <c r="E52" s="46"/>
      <c r="F52" s="268"/>
      <c r="G52" s="21"/>
      <c r="I52" s="21"/>
    </row>
    <row r="53" spans="1:9" s="251" customFormat="1" x14ac:dyDescent="0.3">
      <c r="A53" s="43" t="s">
        <v>160</v>
      </c>
      <c r="B53" s="252"/>
      <c r="C53" s="38">
        <v>1</v>
      </c>
      <c r="D53" s="39">
        <f t="shared" ref="D53:D76" si="2">IFERROR((C53/C$136)*100,0)</f>
        <v>0.625</v>
      </c>
      <c r="E53" s="21"/>
      <c r="F53" s="268">
        <v>20</v>
      </c>
    </row>
    <row r="54" spans="1:9" s="251" customFormat="1" x14ac:dyDescent="0.3">
      <c r="A54" s="7" t="s">
        <v>161</v>
      </c>
      <c r="B54" s="253"/>
      <c r="C54" s="38">
        <v>5</v>
      </c>
      <c r="D54" s="39">
        <f t="shared" si="2"/>
        <v>3.125</v>
      </c>
      <c r="E54" s="21"/>
      <c r="F54" s="268">
        <v>21.739130434782609</v>
      </c>
    </row>
    <row r="55" spans="1:9" x14ac:dyDescent="0.3">
      <c r="A55" s="7" t="s">
        <v>209</v>
      </c>
      <c r="B55" s="253"/>
      <c r="C55" s="38">
        <v>1</v>
      </c>
      <c r="D55" s="39">
        <f t="shared" si="2"/>
        <v>0.625</v>
      </c>
      <c r="F55" s="268">
        <v>33.333333333333329</v>
      </c>
      <c r="G55" s="21"/>
      <c r="I55" s="21"/>
    </row>
    <row r="56" spans="1:9" x14ac:dyDescent="0.3">
      <c r="A56" s="227" t="s">
        <v>163</v>
      </c>
      <c r="C56" s="38">
        <v>0</v>
      </c>
      <c r="D56" s="39">
        <f t="shared" si="2"/>
        <v>0</v>
      </c>
      <c r="F56" s="268">
        <v>0</v>
      </c>
      <c r="G56" s="21"/>
      <c r="I56" s="21"/>
    </row>
    <row r="57" spans="1:9" x14ac:dyDescent="0.3">
      <c r="A57" s="227" t="s">
        <v>164</v>
      </c>
      <c r="C57" s="38">
        <v>3</v>
      </c>
      <c r="D57" s="39">
        <f t="shared" si="2"/>
        <v>1.875</v>
      </c>
      <c r="F57" s="268">
        <v>20</v>
      </c>
      <c r="G57" s="21"/>
      <c r="I57" s="21"/>
    </row>
    <row r="58" spans="1:9" x14ac:dyDescent="0.3">
      <c r="A58" s="227" t="s">
        <v>210</v>
      </c>
      <c r="C58" s="38">
        <v>0</v>
      </c>
      <c r="D58" s="39">
        <f t="shared" si="2"/>
        <v>0</v>
      </c>
      <c r="F58" s="268">
        <v>0</v>
      </c>
      <c r="G58" s="21"/>
      <c r="I58" s="21"/>
    </row>
    <row r="59" spans="1:9" x14ac:dyDescent="0.3">
      <c r="A59" s="227" t="s">
        <v>165</v>
      </c>
      <c r="C59" s="38">
        <v>0</v>
      </c>
      <c r="D59" s="39">
        <f t="shared" si="2"/>
        <v>0</v>
      </c>
      <c r="F59" s="268">
        <v>0</v>
      </c>
      <c r="G59" s="21"/>
      <c r="I59" s="21"/>
    </row>
    <row r="60" spans="1:9" x14ac:dyDescent="0.3">
      <c r="A60" s="227" t="s">
        <v>166</v>
      </c>
      <c r="C60" s="38">
        <v>3</v>
      </c>
      <c r="D60" s="39">
        <f t="shared" si="2"/>
        <v>1.875</v>
      </c>
      <c r="F60" s="268">
        <v>11.111111111111111</v>
      </c>
      <c r="G60" s="21"/>
      <c r="I60" s="21"/>
    </row>
    <row r="61" spans="1:9" x14ac:dyDescent="0.3">
      <c r="A61" s="227" t="s">
        <v>167</v>
      </c>
      <c r="C61" s="38">
        <v>0</v>
      </c>
      <c r="D61" s="39">
        <f t="shared" si="2"/>
        <v>0</v>
      </c>
      <c r="F61" s="268">
        <v>0</v>
      </c>
      <c r="G61" s="21"/>
      <c r="I61" s="21"/>
    </row>
    <row r="62" spans="1:9" x14ac:dyDescent="0.3">
      <c r="A62" s="227" t="s">
        <v>211</v>
      </c>
      <c r="C62" s="38">
        <v>0</v>
      </c>
      <c r="D62" s="39">
        <f t="shared" si="2"/>
        <v>0</v>
      </c>
      <c r="F62" s="268">
        <v>0</v>
      </c>
      <c r="G62" s="21"/>
      <c r="I62" s="21"/>
    </row>
    <row r="63" spans="1:9" x14ac:dyDescent="0.3">
      <c r="A63" s="227" t="s">
        <v>212</v>
      </c>
      <c r="C63" s="38">
        <v>0</v>
      </c>
      <c r="D63" s="39">
        <f t="shared" si="2"/>
        <v>0</v>
      </c>
      <c r="F63" s="268">
        <v>0</v>
      </c>
      <c r="G63" s="21"/>
      <c r="I63" s="21"/>
    </row>
    <row r="64" spans="1:9" x14ac:dyDescent="0.3">
      <c r="A64" s="227" t="s">
        <v>168</v>
      </c>
      <c r="C64" s="38">
        <v>1</v>
      </c>
      <c r="D64" s="39">
        <f t="shared" si="2"/>
        <v>0.625</v>
      </c>
      <c r="F64" s="268">
        <v>11.111111111111111</v>
      </c>
      <c r="G64" s="21"/>
      <c r="I64" s="21"/>
    </row>
    <row r="65" spans="1:9" x14ac:dyDescent="0.3">
      <c r="A65" s="227" t="s">
        <v>169</v>
      </c>
      <c r="C65" s="38">
        <v>0</v>
      </c>
      <c r="D65" s="39">
        <f t="shared" si="2"/>
        <v>0</v>
      </c>
      <c r="F65" s="268">
        <v>0</v>
      </c>
      <c r="G65" s="21"/>
      <c r="I65" s="21"/>
    </row>
    <row r="66" spans="1:9" x14ac:dyDescent="0.3">
      <c r="A66" s="227" t="s">
        <v>170</v>
      </c>
      <c r="C66" s="38">
        <v>0</v>
      </c>
      <c r="D66" s="39">
        <f t="shared" si="2"/>
        <v>0</v>
      </c>
      <c r="F66" s="268">
        <v>0</v>
      </c>
      <c r="G66" s="21"/>
      <c r="I66" s="21"/>
    </row>
    <row r="67" spans="1:9" x14ac:dyDescent="0.3">
      <c r="A67" s="227" t="s">
        <v>195</v>
      </c>
      <c r="C67" s="38">
        <v>0</v>
      </c>
      <c r="D67" s="39">
        <f t="shared" si="2"/>
        <v>0</v>
      </c>
      <c r="F67" s="268">
        <v>0</v>
      </c>
      <c r="G67" s="21"/>
      <c r="I67" s="21"/>
    </row>
    <row r="68" spans="1:9" x14ac:dyDescent="0.3">
      <c r="A68" s="227" t="s">
        <v>171</v>
      </c>
      <c r="C68" s="38">
        <v>8</v>
      </c>
      <c r="D68" s="39">
        <f t="shared" si="2"/>
        <v>5</v>
      </c>
      <c r="F68" s="268">
        <v>32</v>
      </c>
      <c r="G68" s="21"/>
      <c r="I68" s="21"/>
    </row>
    <row r="69" spans="1:9" x14ac:dyDescent="0.3">
      <c r="A69" s="227" t="s">
        <v>196</v>
      </c>
      <c r="C69" s="38">
        <v>0</v>
      </c>
      <c r="D69" s="39">
        <f t="shared" si="2"/>
        <v>0</v>
      </c>
      <c r="F69" s="268">
        <v>0</v>
      </c>
      <c r="G69" s="21"/>
      <c r="I69" s="21"/>
    </row>
    <row r="70" spans="1:9" x14ac:dyDescent="0.3">
      <c r="A70" s="227" t="s">
        <v>172</v>
      </c>
      <c r="C70" s="38">
        <v>27</v>
      </c>
      <c r="D70" s="39">
        <f t="shared" si="2"/>
        <v>16.875</v>
      </c>
      <c r="F70" s="268">
        <v>21.951219512195124</v>
      </c>
      <c r="G70" s="21"/>
      <c r="I70" s="21"/>
    </row>
    <row r="71" spans="1:9" x14ac:dyDescent="0.3">
      <c r="A71" s="227" t="s">
        <v>173</v>
      </c>
      <c r="C71" s="38">
        <v>2</v>
      </c>
      <c r="D71" s="39">
        <f t="shared" si="2"/>
        <v>1.25</v>
      </c>
      <c r="F71" s="268">
        <v>15.384615384615385</v>
      </c>
      <c r="G71" s="21"/>
      <c r="I71" s="21"/>
    </row>
    <row r="72" spans="1:9" x14ac:dyDescent="0.3">
      <c r="A72" s="227" t="s">
        <v>174</v>
      </c>
      <c r="C72" s="38">
        <v>1</v>
      </c>
      <c r="D72" s="39">
        <f t="shared" si="2"/>
        <v>0.625</v>
      </c>
      <c r="F72" s="268">
        <v>25</v>
      </c>
      <c r="G72" s="21"/>
      <c r="I72" s="21"/>
    </row>
    <row r="73" spans="1:9" x14ac:dyDescent="0.3">
      <c r="A73" s="227" t="s">
        <v>175</v>
      </c>
      <c r="C73" s="38">
        <v>0</v>
      </c>
      <c r="D73" s="39">
        <f t="shared" si="2"/>
        <v>0</v>
      </c>
      <c r="F73" s="268">
        <v>0</v>
      </c>
      <c r="G73" s="21"/>
      <c r="I73" s="21"/>
    </row>
    <row r="74" spans="1:9" x14ac:dyDescent="0.3">
      <c r="A74" s="227" t="s">
        <v>176</v>
      </c>
      <c r="C74" s="38">
        <v>5</v>
      </c>
      <c r="D74" s="39">
        <f t="shared" si="2"/>
        <v>3.125</v>
      </c>
      <c r="F74" s="268">
        <v>16.129032258064516</v>
      </c>
      <c r="G74" s="21"/>
      <c r="I74" s="21"/>
    </row>
    <row r="75" spans="1:9" x14ac:dyDescent="0.3">
      <c r="A75" s="227" t="s">
        <v>28</v>
      </c>
      <c r="C75" s="38">
        <v>1</v>
      </c>
      <c r="D75" s="39">
        <f t="shared" si="2"/>
        <v>0.625</v>
      </c>
      <c r="F75" s="268">
        <v>6.666666666666667</v>
      </c>
      <c r="G75" s="21"/>
      <c r="I75" s="21"/>
    </row>
    <row r="76" spans="1:9" x14ac:dyDescent="0.3">
      <c r="A76" s="46" t="s">
        <v>36</v>
      </c>
      <c r="B76" s="43"/>
      <c r="C76" s="44">
        <f>SUM(C53:C75)</f>
        <v>58</v>
      </c>
      <c r="D76" s="40">
        <f t="shared" si="2"/>
        <v>36.25</v>
      </c>
      <c r="E76" s="43"/>
      <c r="F76" s="267">
        <v>18.068535825545169</v>
      </c>
      <c r="G76" s="21"/>
      <c r="I76" s="21"/>
    </row>
    <row r="77" spans="1:9" x14ac:dyDescent="0.3">
      <c r="A77" s="46"/>
      <c r="B77" s="43"/>
      <c r="C77" s="44"/>
      <c r="D77" s="40"/>
      <c r="E77" s="43"/>
      <c r="F77" s="267"/>
      <c r="G77" s="21"/>
      <c r="I77" s="21"/>
    </row>
    <row r="78" spans="1:9" x14ac:dyDescent="0.3">
      <c r="A78" s="42" t="s">
        <v>37</v>
      </c>
      <c r="B78" s="47"/>
      <c r="C78" s="41"/>
      <c r="D78" s="39"/>
      <c r="E78" s="47"/>
      <c r="F78" s="268"/>
      <c r="G78" s="21"/>
      <c r="I78" s="21"/>
    </row>
    <row r="79" spans="1:9" x14ac:dyDescent="0.3">
      <c r="A79" s="236" t="s">
        <v>213</v>
      </c>
      <c r="B79" s="47"/>
      <c r="C79" s="41">
        <v>0</v>
      </c>
      <c r="D79" s="39">
        <f>IFERROR((C79/C$136)*100,0)</f>
        <v>0</v>
      </c>
      <c r="E79" s="47"/>
      <c r="F79" s="268">
        <v>0</v>
      </c>
      <c r="G79" s="21"/>
      <c r="I79" s="21"/>
    </row>
    <row r="80" spans="1:9" x14ac:dyDescent="0.3">
      <c r="A80" s="236" t="s">
        <v>177</v>
      </c>
      <c r="B80" s="47"/>
      <c r="C80" s="41">
        <v>0</v>
      </c>
      <c r="D80" s="39">
        <f>IFERROR((C80/C$136)*100,0)</f>
        <v>0</v>
      </c>
      <c r="E80" s="45"/>
      <c r="F80" s="268">
        <v>0</v>
      </c>
      <c r="G80" s="21"/>
      <c r="I80" s="21"/>
    </row>
    <row r="81" spans="1:9" x14ac:dyDescent="0.3">
      <c r="A81" s="227" t="s">
        <v>178</v>
      </c>
      <c r="C81" s="38">
        <v>2</v>
      </c>
      <c r="D81" s="39">
        <f>IFERROR((C81/C$136)*100,0)</f>
        <v>1.25</v>
      </c>
      <c r="F81" s="268">
        <v>16.666666666666664</v>
      </c>
      <c r="G81" s="21"/>
      <c r="I81" s="21"/>
    </row>
    <row r="82" spans="1:9" x14ac:dyDescent="0.3">
      <c r="A82" s="42" t="s">
        <v>38</v>
      </c>
      <c r="B82" s="45"/>
      <c r="C82" s="44">
        <f>SUM(C79:C81)</f>
        <v>2</v>
      </c>
      <c r="D82" s="40">
        <f>IFERROR((C82/C$136)*100,0)</f>
        <v>1.25</v>
      </c>
      <c r="E82" s="45"/>
      <c r="F82" s="267">
        <v>13.333333333333334</v>
      </c>
      <c r="G82" s="21"/>
      <c r="I82" s="21"/>
    </row>
    <row r="83" spans="1:9" x14ac:dyDescent="0.3">
      <c r="A83" s="42"/>
      <c r="B83" s="45"/>
      <c r="C83" s="44"/>
      <c r="D83" s="40"/>
      <c r="E83" s="45"/>
      <c r="F83" s="267"/>
      <c r="G83" s="21"/>
      <c r="I83" s="21"/>
    </row>
    <row r="84" spans="1:9" x14ac:dyDescent="0.3">
      <c r="A84" s="42" t="s">
        <v>39</v>
      </c>
      <c r="B84" s="45"/>
      <c r="C84" s="41"/>
      <c r="D84" s="39"/>
      <c r="E84" s="45"/>
      <c r="F84" s="268"/>
      <c r="G84" s="21"/>
      <c r="I84" s="21"/>
    </row>
    <row r="85" spans="1:9" x14ac:dyDescent="0.3">
      <c r="A85" s="236" t="s">
        <v>214</v>
      </c>
      <c r="B85" s="45"/>
      <c r="C85" s="41">
        <v>0</v>
      </c>
      <c r="D85" s="39">
        <f>IFERROR((C85/C$136)*100,0)</f>
        <v>0</v>
      </c>
      <c r="E85" s="45"/>
      <c r="F85" s="268">
        <v>0</v>
      </c>
      <c r="G85" s="21"/>
      <c r="I85" s="21"/>
    </row>
    <row r="86" spans="1:9" x14ac:dyDescent="0.3">
      <c r="A86" s="236" t="s">
        <v>179</v>
      </c>
      <c r="B86" s="45"/>
      <c r="C86" s="41">
        <v>0</v>
      </c>
      <c r="D86" s="39">
        <f>IFERROR((C86/C$136)*100,0)</f>
        <v>0</v>
      </c>
      <c r="E86" s="45"/>
      <c r="F86" s="268">
        <v>0</v>
      </c>
      <c r="G86" s="21"/>
      <c r="I86" s="21"/>
    </row>
    <row r="87" spans="1:9" x14ac:dyDescent="0.3">
      <c r="A87" s="227" t="s">
        <v>180</v>
      </c>
      <c r="C87" s="22">
        <v>1</v>
      </c>
      <c r="D87" s="39">
        <f>IFERROR((C87/C$136)*100,0)</f>
        <v>0.625</v>
      </c>
      <c r="F87" s="268">
        <v>14.285714285714285</v>
      </c>
      <c r="G87" s="21"/>
      <c r="I87" s="21"/>
    </row>
    <row r="88" spans="1:9" x14ac:dyDescent="0.3">
      <c r="A88" s="42" t="s">
        <v>40</v>
      </c>
      <c r="B88" s="45"/>
      <c r="C88" s="44">
        <f>SUM(C85:C87)</f>
        <v>1</v>
      </c>
      <c r="D88" s="40">
        <f>IFERROR((C88/C$136)*100,0)</f>
        <v>0.625</v>
      </c>
      <c r="E88" s="45"/>
      <c r="F88" s="267">
        <v>11.111111111111111</v>
      </c>
      <c r="G88" s="21"/>
      <c r="I88" s="21"/>
    </row>
    <row r="89" spans="1:9" x14ac:dyDescent="0.3">
      <c r="C89" s="22"/>
      <c r="D89" s="23"/>
      <c r="F89" s="268"/>
      <c r="G89" s="21"/>
      <c r="I89" s="21"/>
    </row>
    <row r="90" spans="1:9" x14ac:dyDescent="0.3">
      <c r="A90" s="42" t="s">
        <v>41</v>
      </c>
      <c r="B90" s="45"/>
      <c r="C90" s="44"/>
      <c r="D90" s="40"/>
      <c r="E90" s="45"/>
      <c r="F90" s="267"/>
      <c r="G90" s="21"/>
      <c r="I90" s="21"/>
    </row>
    <row r="91" spans="1:9" x14ac:dyDescent="0.3">
      <c r="A91" s="227" t="s">
        <v>181</v>
      </c>
      <c r="C91" s="38">
        <v>0</v>
      </c>
      <c r="D91" s="39">
        <f t="shared" ref="D91:D96" si="3">IFERROR((C91/C$136)*100,0)</f>
        <v>0</v>
      </c>
      <c r="F91" s="268">
        <v>0</v>
      </c>
      <c r="G91" s="21"/>
      <c r="I91" s="21"/>
    </row>
    <row r="92" spans="1:9" x14ac:dyDescent="0.3">
      <c r="A92" s="227" t="s">
        <v>183</v>
      </c>
      <c r="C92" s="38">
        <v>2</v>
      </c>
      <c r="D92" s="39">
        <f t="shared" si="3"/>
        <v>1.25</v>
      </c>
      <c r="F92" s="268">
        <v>12.5</v>
      </c>
      <c r="G92" s="21"/>
      <c r="I92" s="21"/>
    </row>
    <row r="93" spans="1:9" x14ac:dyDescent="0.3">
      <c r="A93" s="227" t="s">
        <v>184</v>
      </c>
      <c r="C93" s="38">
        <v>3</v>
      </c>
      <c r="D93" s="39">
        <f t="shared" si="3"/>
        <v>1.875</v>
      </c>
      <c r="F93" s="268">
        <v>25</v>
      </c>
      <c r="G93" s="21"/>
      <c r="I93" s="21"/>
    </row>
    <row r="94" spans="1:9" x14ac:dyDescent="0.3">
      <c r="A94" s="227" t="s">
        <v>197</v>
      </c>
      <c r="C94" s="38">
        <v>0</v>
      </c>
      <c r="D94" s="39">
        <f t="shared" si="3"/>
        <v>0</v>
      </c>
      <c r="F94" s="268">
        <v>0</v>
      </c>
      <c r="G94" s="21"/>
      <c r="I94" s="21"/>
    </row>
    <row r="95" spans="1:9" x14ac:dyDescent="0.3">
      <c r="A95" s="227" t="s">
        <v>28</v>
      </c>
      <c r="C95" s="38">
        <v>0</v>
      </c>
      <c r="D95" s="39">
        <f t="shared" si="3"/>
        <v>0</v>
      </c>
      <c r="F95" s="268">
        <v>0</v>
      </c>
      <c r="G95" s="21"/>
      <c r="I95" s="21"/>
    </row>
    <row r="96" spans="1:9" x14ac:dyDescent="0.3">
      <c r="A96" s="42" t="s">
        <v>42</v>
      </c>
      <c r="B96" s="45"/>
      <c r="C96" s="44">
        <f>SUM(C91:C95)</f>
        <v>5</v>
      </c>
      <c r="D96" s="40">
        <f t="shared" si="3"/>
        <v>3.125</v>
      </c>
      <c r="E96" s="45"/>
      <c r="F96" s="267">
        <v>16.129032258064516</v>
      </c>
      <c r="G96" s="21"/>
      <c r="I96" s="21"/>
    </row>
    <row r="97" spans="1:9" x14ac:dyDescent="0.3">
      <c r="A97" s="42"/>
      <c r="B97" s="45"/>
      <c r="C97" s="44"/>
      <c r="D97" s="40"/>
      <c r="E97" s="45"/>
      <c r="F97" s="267"/>
      <c r="G97" s="21"/>
      <c r="I97" s="21"/>
    </row>
    <row r="98" spans="1:9" x14ac:dyDescent="0.3">
      <c r="A98" s="47" t="s">
        <v>43</v>
      </c>
      <c r="B98" s="47"/>
      <c r="C98" s="41"/>
      <c r="D98" s="39"/>
      <c r="E98" s="47"/>
      <c r="F98" s="268"/>
      <c r="G98" s="21"/>
      <c r="I98" s="21"/>
    </row>
    <row r="99" spans="1:9" x14ac:dyDescent="0.3">
      <c r="A99" s="227" t="s">
        <v>215</v>
      </c>
      <c r="C99" s="38">
        <v>0</v>
      </c>
      <c r="D99" s="39">
        <f t="shared" ref="D99:D108" si="4">IFERROR((C99/C$136)*100,0)</f>
        <v>0</v>
      </c>
      <c r="F99" s="268">
        <v>0</v>
      </c>
      <c r="G99" s="21"/>
      <c r="I99" s="21"/>
    </row>
    <row r="100" spans="1:9" x14ac:dyDescent="0.3">
      <c r="A100" s="227" t="s">
        <v>141</v>
      </c>
      <c r="C100" s="38">
        <v>0</v>
      </c>
      <c r="D100" s="39">
        <f t="shared" si="4"/>
        <v>0</v>
      </c>
      <c r="F100" s="268">
        <v>0</v>
      </c>
      <c r="G100" s="21"/>
      <c r="I100" s="21"/>
    </row>
    <row r="101" spans="1:9" x14ac:dyDescent="0.3">
      <c r="A101" s="227" t="s">
        <v>216</v>
      </c>
      <c r="C101" s="38">
        <v>0</v>
      </c>
      <c r="D101" s="39">
        <f t="shared" si="4"/>
        <v>0</v>
      </c>
      <c r="F101" s="268">
        <v>0</v>
      </c>
      <c r="G101" s="21"/>
      <c r="I101" s="21"/>
    </row>
    <row r="102" spans="1:9" x14ac:dyDescent="0.3">
      <c r="A102" s="227" t="s">
        <v>198</v>
      </c>
      <c r="C102" s="38">
        <v>0</v>
      </c>
      <c r="D102" s="39">
        <f t="shared" si="4"/>
        <v>0</v>
      </c>
      <c r="F102" s="268">
        <v>0</v>
      </c>
      <c r="G102" s="21"/>
      <c r="I102" s="21"/>
    </row>
    <row r="103" spans="1:9" x14ac:dyDescent="0.3">
      <c r="A103" s="227" t="s">
        <v>186</v>
      </c>
      <c r="C103" s="38">
        <v>4</v>
      </c>
      <c r="D103" s="39">
        <f t="shared" si="4"/>
        <v>2.5</v>
      </c>
      <c r="F103" s="268">
        <v>28.571428571428569</v>
      </c>
      <c r="G103" s="21"/>
      <c r="I103" s="21"/>
    </row>
    <row r="104" spans="1:9" x14ac:dyDescent="0.3">
      <c r="A104" s="227" t="s">
        <v>187</v>
      </c>
      <c r="C104" s="38">
        <v>9</v>
      </c>
      <c r="D104" s="39">
        <f t="shared" si="4"/>
        <v>5.625</v>
      </c>
      <c r="F104" s="268">
        <v>24.324324324324326</v>
      </c>
      <c r="G104" s="21"/>
      <c r="I104" s="21"/>
    </row>
    <row r="105" spans="1:9" x14ac:dyDescent="0.3">
      <c r="A105" s="227" t="s">
        <v>199</v>
      </c>
      <c r="C105" s="38">
        <v>1</v>
      </c>
      <c r="D105" s="39">
        <f t="shared" si="4"/>
        <v>0.625</v>
      </c>
      <c r="F105" s="268">
        <v>33.333333333333329</v>
      </c>
      <c r="G105" s="21"/>
      <c r="I105" s="21"/>
    </row>
    <row r="106" spans="1:9" x14ac:dyDescent="0.3">
      <c r="A106" s="227" t="s">
        <v>188</v>
      </c>
      <c r="C106" s="38">
        <v>2</v>
      </c>
      <c r="D106" s="39">
        <f t="shared" si="4"/>
        <v>1.25</v>
      </c>
      <c r="F106" s="268">
        <v>50</v>
      </c>
      <c r="G106" s="21"/>
      <c r="I106" s="21"/>
    </row>
    <row r="107" spans="1:9" x14ac:dyDescent="0.3">
      <c r="A107" s="227" t="s">
        <v>28</v>
      </c>
      <c r="C107" s="38">
        <v>0</v>
      </c>
      <c r="D107" s="39">
        <f t="shared" si="4"/>
        <v>0</v>
      </c>
      <c r="F107" s="268">
        <v>0</v>
      </c>
      <c r="G107" s="21"/>
      <c r="I107" s="21"/>
    </row>
    <row r="108" spans="1:9" s="51" customFormat="1" x14ac:dyDescent="0.3">
      <c r="A108" s="49" t="s">
        <v>44</v>
      </c>
      <c r="B108" s="50"/>
      <c r="C108" s="254">
        <f>SUM(C99:C107)</f>
        <v>16</v>
      </c>
      <c r="D108" s="40">
        <f t="shared" si="4"/>
        <v>10</v>
      </c>
      <c r="E108" s="50"/>
      <c r="F108" s="267">
        <v>25</v>
      </c>
      <c r="G108" s="21"/>
    </row>
    <row r="109" spans="1:9" s="51" customFormat="1" x14ac:dyDescent="0.3">
      <c r="A109" s="49"/>
      <c r="B109" s="50"/>
      <c r="C109" s="254"/>
      <c r="D109" s="40"/>
      <c r="E109" s="50"/>
      <c r="F109" s="267"/>
      <c r="G109" s="21"/>
    </row>
    <row r="110" spans="1:9" x14ac:dyDescent="0.3">
      <c r="A110" s="47" t="s">
        <v>45</v>
      </c>
      <c r="B110" s="47"/>
      <c r="C110" s="44">
        <f>SUM(C11,C14,C22,C29,C50,C76,C82,C88,C96,C108)</f>
        <v>130</v>
      </c>
      <c r="D110" s="40">
        <f>IFERROR((C110/C$136)*100,0)</f>
        <v>81.25</v>
      </c>
      <c r="E110" s="47"/>
      <c r="F110" s="267">
        <v>19.578313253012048</v>
      </c>
      <c r="G110" s="21"/>
      <c r="I110" s="21"/>
    </row>
    <row r="111" spans="1:9" x14ac:dyDescent="0.3">
      <c r="A111" s="47"/>
      <c r="B111" s="47"/>
      <c r="C111" s="44"/>
      <c r="D111" s="40"/>
      <c r="E111" s="47"/>
      <c r="F111" s="267"/>
      <c r="G111" s="21"/>
      <c r="I111" s="21"/>
    </row>
    <row r="112" spans="1:9" x14ac:dyDescent="0.3">
      <c r="A112" s="47" t="s">
        <v>142</v>
      </c>
      <c r="B112" s="47"/>
      <c r="C112" s="41"/>
      <c r="D112" s="39"/>
      <c r="E112" s="47"/>
      <c r="F112" s="268"/>
      <c r="G112" s="21"/>
      <c r="I112" s="21"/>
    </row>
    <row r="113" spans="1:9" x14ac:dyDescent="0.3">
      <c r="A113" s="45" t="s">
        <v>189</v>
      </c>
      <c r="B113" s="47"/>
      <c r="C113" s="41">
        <v>1</v>
      </c>
      <c r="D113" s="39">
        <f t="shared" ref="D113:D131" si="5">IFERROR((C113/C$136)*100,0)</f>
        <v>0.625</v>
      </c>
      <c r="E113" s="47"/>
      <c r="F113" s="268">
        <v>100</v>
      </c>
      <c r="G113" s="21"/>
      <c r="I113" s="21"/>
    </row>
    <row r="114" spans="1:9" x14ac:dyDescent="0.3">
      <c r="A114" s="45" t="s">
        <v>217</v>
      </c>
      <c r="B114" s="45"/>
      <c r="C114" s="38">
        <v>0</v>
      </c>
      <c r="D114" s="39">
        <f t="shared" si="5"/>
        <v>0</v>
      </c>
      <c r="E114" s="45"/>
      <c r="F114" s="268">
        <v>0</v>
      </c>
      <c r="G114" s="21"/>
      <c r="I114" s="48"/>
    </row>
    <row r="115" spans="1:9" x14ac:dyDescent="0.3">
      <c r="A115" s="43" t="s">
        <v>218</v>
      </c>
      <c r="B115" s="43"/>
      <c r="C115" s="38">
        <v>0</v>
      </c>
      <c r="D115" s="39">
        <f t="shared" si="5"/>
        <v>0</v>
      </c>
      <c r="E115" s="43"/>
      <c r="F115" s="268">
        <v>0</v>
      </c>
      <c r="G115" s="21"/>
      <c r="I115" s="21"/>
    </row>
    <row r="116" spans="1:9" x14ac:dyDescent="0.3">
      <c r="A116" s="45" t="s">
        <v>219</v>
      </c>
      <c r="B116" s="45"/>
      <c r="C116" s="38">
        <v>0</v>
      </c>
      <c r="D116" s="39">
        <f t="shared" si="5"/>
        <v>0</v>
      </c>
      <c r="E116" s="45"/>
      <c r="F116" s="268">
        <v>0</v>
      </c>
      <c r="G116" s="21"/>
      <c r="I116" s="21"/>
    </row>
    <row r="117" spans="1:9" x14ac:dyDescent="0.3">
      <c r="A117" s="43" t="s">
        <v>220</v>
      </c>
      <c r="B117" s="43"/>
      <c r="C117" s="38">
        <v>0</v>
      </c>
      <c r="D117" s="39">
        <f t="shared" si="5"/>
        <v>0</v>
      </c>
      <c r="E117" s="43"/>
      <c r="F117" s="268">
        <v>0</v>
      </c>
      <c r="G117" s="21"/>
      <c r="I117" s="21"/>
    </row>
    <row r="118" spans="1:9" x14ac:dyDescent="0.3">
      <c r="A118" s="45" t="s">
        <v>46</v>
      </c>
      <c r="B118" s="47"/>
      <c r="C118" s="41">
        <v>1</v>
      </c>
      <c r="D118" s="39">
        <f t="shared" si="5"/>
        <v>0.625</v>
      </c>
      <c r="E118" s="47"/>
      <c r="F118" s="268">
        <v>16.666666666666664</v>
      </c>
      <c r="G118" s="21"/>
      <c r="I118" s="21"/>
    </row>
    <row r="119" spans="1:9" x14ac:dyDescent="0.3">
      <c r="A119" s="45" t="s">
        <v>190</v>
      </c>
      <c r="B119" s="45"/>
      <c r="C119" s="38">
        <v>1</v>
      </c>
      <c r="D119" s="39">
        <f t="shared" si="5"/>
        <v>0.625</v>
      </c>
      <c r="E119" s="45"/>
      <c r="F119" s="268">
        <v>33.333333333333329</v>
      </c>
      <c r="G119" s="21"/>
      <c r="I119" s="48"/>
    </row>
    <row r="120" spans="1:9" x14ac:dyDescent="0.3">
      <c r="A120" s="45" t="s">
        <v>221</v>
      </c>
      <c r="B120" s="45"/>
      <c r="C120" s="38">
        <v>1</v>
      </c>
      <c r="D120" s="39">
        <f t="shared" si="5"/>
        <v>0.625</v>
      </c>
      <c r="E120" s="45"/>
      <c r="F120" s="268">
        <v>100</v>
      </c>
      <c r="G120" s="21"/>
      <c r="I120" s="48"/>
    </row>
    <row r="121" spans="1:9" x14ac:dyDescent="0.3">
      <c r="A121" s="43" t="s">
        <v>222</v>
      </c>
      <c r="B121" s="43"/>
      <c r="C121" s="38">
        <v>1</v>
      </c>
      <c r="D121" s="39">
        <f t="shared" si="5"/>
        <v>0.625</v>
      </c>
      <c r="E121" s="43"/>
      <c r="F121" s="268">
        <v>100</v>
      </c>
      <c r="G121" s="21"/>
      <c r="I121" s="21"/>
    </row>
    <row r="122" spans="1:9" x14ac:dyDescent="0.3">
      <c r="A122" s="45" t="s">
        <v>223</v>
      </c>
      <c r="B122" s="45"/>
      <c r="C122" s="38">
        <v>0</v>
      </c>
      <c r="D122" s="39">
        <f t="shared" si="5"/>
        <v>0</v>
      </c>
      <c r="E122" s="45"/>
      <c r="F122" s="268">
        <v>0</v>
      </c>
      <c r="G122" s="21"/>
      <c r="I122" s="21"/>
    </row>
    <row r="123" spans="1:9" x14ac:dyDescent="0.3">
      <c r="A123" s="43" t="s">
        <v>224</v>
      </c>
      <c r="B123" s="43"/>
      <c r="C123" s="38">
        <v>0</v>
      </c>
      <c r="D123" s="39">
        <f t="shared" si="5"/>
        <v>0</v>
      </c>
      <c r="E123" s="43"/>
      <c r="F123" s="268">
        <v>0</v>
      </c>
      <c r="G123" s="21"/>
      <c r="I123" s="21"/>
    </row>
    <row r="124" spans="1:9" x14ac:dyDescent="0.3">
      <c r="A124" s="45" t="s">
        <v>225</v>
      </c>
      <c r="B124" s="45"/>
      <c r="C124" s="38">
        <v>0</v>
      </c>
      <c r="D124" s="39">
        <f t="shared" si="5"/>
        <v>0</v>
      </c>
      <c r="E124" s="45"/>
      <c r="F124" s="268">
        <v>0</v>
      </c>
      <c r="G124" s="21"/>
      <c r="I124" s="21"/>
    </row>
    <row r="125" spans="1:9" x14ac:dyDescent="0.3">
      <c r="A125" s="45" t="s">
        <v>226</v>
      </c>
      <c r="B125" s="47"/>
      <c r="C125" s="41">
        <v>1</v>
      </c>
      <c r="D125" s="39">
        <f t="shared" si="5"/>
        <v>0.625</v>
      </c>
      <c r="E125" s="47"/>
      <c r="F125" s="268">
        <v>100</v>
      </c>
      <c r="G125" s="21"/>
      <c r="I125" s="21"/>
    </row>
    <row r="126" spans="1:9" x14ac:dyDescent="0.3">
      <c r="A126" s="45" t="s">
        <v>227</v>
      </c>
      <c r="B126" s="45"/>
      <c r="C126" s="38">
        <v>1</v>
      </c>
      <c r="D126" s="39">
        <f t="shared" si="5"/>
        <v>0.625</v>
      </c>
      <c r="E126" s="45"/>
      <c r="F126" s="268">
        <v>100</v>
      </c>
      <c r="G126" s="21"/>
      <c r="I126" s="48"/>
    </row>
    <row r="127" spans="1:9" x14ac:dyDescent="0.3">
      <c r="A127" s="45" t="s">
        <v>228</v>
      </c>
      <c r="B127" s="45"/>
      <c r="C127" s="38">
        <v>0</v>
      </c>
      <c r="D127" s="39">
        <f t="shared" si="5"/>
        <v>0</v>
      </c>
      <c r="E127" s="45"/>
      <c r="F127" s="268">
        <v>0</v>
      </c>
      <c r="G127" s="21"/>
      <c r="I127" s="48"/>
    </row>
    <row r="128" spans="1:9" x14ac:dyDescent="0.3">
      <c r="A128" s="43" t="s">
        <v>229</v>
      </c>
      <c r="B128" s="43"/>
      <c r="C128" s="38">
        <v>1</v>
      </c>
      <c r="D128" s="39">
        <f t="shared" si="5"/>
        <v>0.625</v>
      </c>
      <c r="E128" s="43"/>
      <c r="F128" s="268">
        <v>100</v>
      </c>
      <c r="G128" s="21"/>
      <c r="I128" s="21"/>
    </row>
    <row r="129" spans="1:10" x14ac:dyDescent="0.3">
      <c r="A129" s="45" t="s">
        <v>47</v>
      </c>
      <c r="B129" s="45"/>
      <c r="C129" s="38">
        <v>5</v>
      </c>
      <c r="D129" s="39">
        <f t="shared" si="5"/>
        <v>3.125</v>
      </c>
      <c r="E129" s="45"/>
      <c r="F129" s="268">
        <v>20</v>
      </c>
      <c r="G129" s="21"/>
      <c r="I129" s="21"/>
    </row>
    <row r="130" spans="1:10" x14ac:dyDescent="0.3">
      <c r="A130" s="43" t="s">
        <v>48</v>
      </c>
      <c r="B130" s="43"/>
      <c r="C130" s="38">
        <v>11</v>
      </c>
      <c r="D130" s="39">
        <f t="shared" si="5"/>
        <v>6.8750000000000009</v>
      </c>
      <c r="E130" s="43"/>
      <c r="F130" s="268">
        <v>17.1875</v>
      </c>
      <c r="G130" s="21"/>
      <c r="I130" s="21"/>
    </row>
    <row r="131" spans="1:10" x14ac:dyDescent="0.3">
      <c r="A131" s="47" t="s">
        <v>50</v>
      </c>
      <c r="B131" s="43"/>
      <c r="C131" s="239">
        <f>SUM(C113:C130)</f>
        <v>24</v>
      </c>
      <c r="D131" s="40">
        <f t="shared" si="5"/>
        <v>15</v>
      </c>
      <c r="E131" s="43"/>
      <c r="F131" s="267">
        <v>21.238938053097346</v>
      </c>
      <c r="G131" s="21"/>
      <c r="I131" s="21"/>
    </row>
    <row r="132" spans="1:10" x14ac:dyDescent="0.3">
      <c r="A132" s="47"/>
      <c r="B132" s="43"/>
      <c r="C132" s="38"/>
      <c r="D132" s="39"/>
      <c r="E132" s="43"/>
      <c r="F132" s="268"/>
      <c r="G132" s="21"/>
      <c r="I132" s="21"/>
    </row>
    <row r="133" spans="1:10" s="48" customFormat="1" x14ac:dyDescent="0.3">
      <c r="A133" s="47" t="s">
        <v>49</v>
      </c>
      <c r="B133" s="47"/>
      <c r="C133" s="239">
        <f>5+1</f>
        <v>6</v>
      </c>
      <c r="D133" s="40">
        <f>IFERROR((C133/C$136)*100,0)</f>
        <v>3.75</v>
      </c>
      <c r="E133" s="47"/>
      <c r="F133" s="267">
        <v>12.76595744680851</v>
      </c>
    </row>
    <row r="134" spans="1:10" x14ac:dyDescent="0.3">
      <c r="A134" s="47"/>
      <c r="B134" s="47"/>
      <c r="C134" s="238"/>
      <c r="D134" s="40"/>
      <c r="E134" s="47"/>
      <c r="F134" s="40"/>
      <c r="G134" s="51"/>
      <c r="I134" s="21"/>
    </row>
    <row r="135" spans="1:10" x14ac:dyDescent="0.3">
      <c r="A135" s="52"/>
      <c r="B135" s="47"/>
      <c r="C135" s="26"/>
      <c r="D135" s="27"/>
      <c r="E135" s="47"/>
      <c r="F135" s="28"/>
      <c r="G135" s="51"/>
      <c r="I135" s="21"/>
    </row>
    <row r="136" spans="1:10" x14ac:dyDescent="0.3">
      <c r="A136" s="53" t="s">
        <v>51</v>
      </c>
      <c r="B136" s="47"/>
      <c r="C136" s="237">
        <f>SUM(C133,C131,C110)</f>
        <v>160</v>
      </c>
      <c r="D136" s="54">
        <f>C136/C$136*100</f>
        <v>100</v>
      </c>
      <c r="E136" s="47"/>
      <c r="F136" s="55">
        <v>19.417475728155338</v>
      </c>
      <c r="G136" s="21"/>
      <c r="I136" s="21"/>
    </row>
    <row r="137" spans="1:10" x14ac:dyDescent="0.3">
      <c r="A137" s="56"/>
      <c r="C137" s="57"/>
      <c r="D137" s="58"/>
      <c r="F137" s="59"/>
      <c r="G137" s="21"/>
      <c r="I137" s="21"/>
    </row>
    <row r="138" spans="1:10" x14ac:dyDescent="0.3">
      <c r="C138" s="231"/>
      <c r="D138" s="230"/>
      <c r="F138" s="41"/>
      <c r="G138" s="39"/>
      <c r="I138" s="39"/>
    </row>
    <row r="139" spans="1:10" s="64" customFormat="1" ht="15.75" x14ac:dyDescent="0.35">
      <c r="A139" s="130" t="s">
        <v>52</v>
      </c>
      <c r="B139" s="60"/>
      <c r="C139" s="232"/>
      <c r="D139" s="232"/>
      <c r="E139" s="61"/>
      <c r="F139" s="62"/>
      <c r="G139" s="62"/>
      <c r="H139" s="62"/>
      <c r="I139" s="63"/>
    </row>
    <row r="140" spans="1:10" s="70" customFormat="1" ht="15.75" x14ac:dyDescent="0.35">
      <c r="A140" s="160" t="s">
        <v>53</v>
      </c>
      <c r="B140" s="65"/>
      <c r="C140" s="233"/>
      <c r="D140" s="233"/>
      <c r="E140" s="66"/>
      <c r="F140" s="66"/>
      <c r="G140" s="66"/>
      <c r="H140" s="66"/>
      <c r="I140" s="66"/>
      <c r="J140" s="67"/>
    </row>
    <row r="141" spans="1:10" s="70" customFormat="1" ht="15.75" x14ac:dyDescent="0.35">
      <c r="A141" s="160"/>
      <c r="B141" s="65"/>
      <c r="C141" s="233"/>
      <c r="D141" s="233"/>
      <c r="E141" s="66"/>
      <c r="F141" s="66"/>
      <c r="G141" s="66"/>
      <c r="H141" s="66"/>
      <c r="I141" s="66"/>
      <c r="J141" s="67"/>
    </row>
    <row r="142" spans="1:10" s="73" customFormat="1" ht="15.75" x14ac:dyDescent="0.35">
      <c r="A142" s="270" t="s">
        <v>231</v>
      </c>
      <c r="B142" s="71"/>
      <c r="C142" s="234"/>
      <c r="D142" s="234"/>
      <c r="E142" s="72"/>
      <c r="F142" s="72"/>
      <c r="G142" s="72"/>
      <c r="H142" s="72"/>
      <c r="I142" s="72"/>
    </row>
    <row r="154" spans="10:10" ht="15.75" x14ac:dyDescent="0.35">
      <c r="J154" s="70"/>
    </row>
  </sheetData>
  <sortState ref="A95:O102">
    <sortCondition ref="A95"/>
  </sortState>
  <mergeCells count="6">
    <mergeCell ref="A2:I2"/>
    <mergeCell ref="A1:I1"/>
    <mergeCell ref="A7:A8"/>
    <mergeCell ref="C7:D7"/>
    <mergeCell ref="A4:I4"/>
    <mergeCell ref="A3:I3"/>
  </mergeCells>
  <printOptions horizontalCentered="1"/>
  <pageMargins left="0" right="0" top="0.39370078740157483" bottom="0.39370078740157483" header="0" footer="0"/>
  <pageSetup scale="92" fitToHeight="0" orientation="landscape" r:id="rId1"/>
  <headerFooter>
    <oddFooter>&amp;R&amp;P / &amp;N</oddFooter>
  </headerFooter>
  <rowBreaks count="2" manualBreakCount="2">
    <brk id="77" max="16383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143"/>
  <sheetViews>
    <sheetView topLeftCell="A106" workbookViewId="0">
      <selection activeCell="I18" sqref="I18"/>
    </sheetView>
  </sheetViews>
  <sheetFormatPr defaultRowHeight="15" x14ac:dyDescent="0.3"/>
  <cols>
    <col min="1" max="1" width="74.7109375" style="21" customWidth="1"/>
    <col min="2" max="2" width="1.5703125" style="21" customWidth="1"/>
    <col min="3" max="3" width="12.42578125" style="228" customWidth="1"/>
    <col min="4" max="4" width="14.7109375" style="229" customWidth="1"/>
    <col min="5" max="5" width="1.42578125" style="21" customWidth="1"/>
    <col min="6" max="6" width="12.28515625" style="22" customWidth="1"/>
    <col min="7" max="7" width="12.28515625" style="23" customWidth="1"/>
    <col min="8" max="8" width="1.42578125" style="21" customWidth="1"/>
    <col min="9" max="9" width="34" style="23" customWidth="1"/>
    <col min="10" max="10" width="4.140625" style="21" customWidth="1"/>
    <col min="11" max="248" width="9.140625" style="21"/>
    <col min="249" max="249" width="62.140625" style="21" customWidth="1"/>
    <col min="250" max="250" width="1.42578125" style="21" customWidth="1"/>
    <col min="251" max="252" width="11.42578125" style="21" customWidth="1"/>
    <col min="253" max="253" width="1.42578125" style="21" customWidth="1"/>
    <col min="254" max="255" width="11.28515625" style="21" customWidth="1"/>
    <col min="256" max="256" width="1.42578125" style="21" customWidth="1"/>
    <col min="257" max="257" width="30" style="21" bestFit="1" customWidth="1"/>
    <col min="258" max="504" width="9.140625" style="21"/>
    <col min="505" max="505" width="62.140625" style="21" customWidth="1"/>
    <col min="506" max="506" width="1.42578125" style="21" customWidth="1"/>
    <col min="507" max="508" width="11.42578125" style="21" customWidth="1"/>
    <col min="509" max="509" width="1.42578125" style="21" customWidth="1"/>
    <col min="510" max="511" width="11.28515625" style="21" customWidth="1"/>
    <col min="512" max="512" width="1.42578125" style="21" customWidth="1"/>
    <col min="513" max="513" width="30" style="21" bestFit="1" customWidth="1"/>
    <col min="514" max="760" width="9.140625" style="21"/>
    <col min="761" max="761" width="62.140625" style="21" customWidth="1"/>
    <col min="762" max="762" width="1.42578125" style="21" customWidth="1"/>
    <col min="763" max="764" width="11.42578125" style="21" customWidth="1"/>
    <col min="765" max="765" width="1.42578125" style="21" customWidth="1"/>
    <col min="766" max="767" width="11.28515625" style="21" customWidth="1"/>
    <col min="768" max="768" width="1.42578125" style="21" customWidth="1"/>
    <col min="769" max="769" width="30" style="21" bestFit="1" customWidth="1"/>
    <col min="770" max="1016" width="9.140625" style="21"/>
    <col min="1017" max="1017" width="62.140625" style="21" customWidth="1"/>
    <col min="1018" max="1018" width="1.42578125" style="21" customWidth="1"/>
    <col min="1019" max="1020" width="11.42578125" style="21" customWidth="1"/>
    <col min="1021" max="1021" width="1.42578125" style="21" customWidth="1"/>
    <col min="1022" max="1023" width="11.28515625" style="21" customWidth="1"/>
    <col min="1024" max="1024" width="1.42578125" style="21" customWidth="1"/>
    <col min="1025" max="1025" width="30" style="21" bestFit="1" customWidth="1"/>
    <col min="1026" max="1272" width="9.140625" style="21"/>
    <col min="1273" max="1273" width="62.140625" style="21" customWidth="1"/>
    <col min="1274" max="1274" width="1.42578125" style="21" customWidth="1"/>
    <col min="1275" max="1276" width="11.42578125" style="21" customWidth="1"/>
    <col min="1277" max="1277" width="1.42578125" style="21" customWidth="1"/>
    <col min="1278" max="1279" width="11.28515625" style="21" customWidth="1"/>
    <col min="1280" max="1280" width="1.42578125" style="21" customWidth="1"/>
    <col min="1281" max="1281" width="30" style="21" bestFit="1" customWidth="1"/>
    <col min="1282" max="1528" width="9.140625" style="21"/>
    <col min="1529" max="1529" width="62.140625" style="21" customWidth="1"/>
    <col min="1530" max="1530" width="1.42578125" style="21" customWidth="1"/>
    <col min="1531" max="1532" width="11.42578125" style="21" customWidth="1"/>
    <col min="1533" max="1533" width="1.42578125" style="21" customWidth="1"/>
    <col min="1534" max="1535" width="11.28515625" style="21" customWidth="1"/>
    <col min="1536" max="1536" width="1.42578125" style="21" customWidth="1"/>
    <col min="1537" max="1537" width="30" style="21" bestFit="1" customWidth="1"/>
    <col min="1538" max="1784" width="9.140625" style="21"/>
    <col min="1785" max="1785" width="62.140625" style="21" customWidth="1"/>
    <col min="1786" max="1786" width="1.42578125" style="21" customWidth="1"/>
    <col min="1787" max="1788" width="11.42578125" style="21" customWidth="1"/>
    <col min="1789" max="1789" width="1.42578125" style="21" customWidth="1"/>
    <col min="1790" max="1791" width="11.28515625" style="21" customWidth="1"/>
    <col min="1792" max="1792" width="1.42578125" style="21" customWidth="1"/>
    <col min="1793" max="1793" width="30" style="21" bestFit="1" customWidth="1"/>
    <col min="1794" max="2040" width="9.140625" style="21"/>
    <col min="2041" max="2041" width="62.140625" style="21" customWidth="1"/>
    <col min="2042" max="2042" width="1.42578125" style="21" customWidth="1"/>
    <col min="2043" max="2044" width="11.42578125" style="21" customWidth="1"/>
    <col min="2045" max="2045" width="1.42578125" style="21" customWidth="1"/>
    <col min="2046" max="2047" width="11.28515625" style="21" customWidth="1"/>
    <col min="2048" max="2048" width="1.42578125" style="21" customWidth="1"/>
    <col min="2049" max="2049" width="30" style="21" bestFit="1" customWidth="1"/>
    <col min="2050" max="2296" width="9.140625" style="21"/>
    <col min="2297" max="2297" width="62.140625" style="21" customWidth="1"/>
    <col min="2298" max="2298" width="1.42578125" style="21" customWidth="1"/>
    <col min="2299" max="2300" width="11.42578125" style="21" customWidth="1"/>
    <col min="2301" max="2301" width="1.42578125" style="21" customWidth="1"/>
    <col min="2302" max="2303" width="11.28515625" style="21" customWidth="1"/>
    <col min="2304" max="2304" width="1.42578125" style="21" customWidth="1"/>
    <col min="2305" max="2305" width="30" style="21" bestFit="1" customWidth="1"/>
    <col min="2306" max="2552" width="9.140625" style="21"/>
    <col min="2553" max="2553" width="62.140625" style="21" customWidth="1"/>
    <col min="2554" max="2554" width="1.42578125" style="21" customWidth="1"/>
    <col min="2555" max="2556" width="11.42578125" style="21" customWidth="1"/>
    <col min="2557" max="2557" width="1.42578125" style="21" customWidth="1"/>
    <col min="2558" max="2559" width="11.28515625" style="21" customWidth="1"/>
    <col min="2560" max="2560" width="1.42578125" style="21" customWidth="1"/>
    <col min="2561" max="2561" width="30" style="21" bestFit="1" customWidth="1"/>
    <col min="2562" max="2808" width="9.140625" style="21"/>
    <col min="2809" max="2809" width="62.140625" style="21" customWidth="1"/>
    <col min="2810" max="2810" width="1.42578125" style="21" customWidth="1"/>
    <col min="2811" max="2812" width="11.42578125" style="21" customWidth="1"/>
    <col min="2813" max="2813" width="1.42578125" style="21" customWidth="1"/>
    <col min="2814" max="2815" width="11.28515625" style="21" customWidth="1"/>
    <col min="2816" max="2816" width="1.42578125" style="21" customWidth="1"/>
    <col min="2817" max="2817" width="30" style="21" bestFit="1" customWidth="1"/>
    <col min="2818" max="3064" width="9.140625" style="21"/>
    <col min="3065" max="3065" width="62.140625" style="21" customWidth="1"/>
    <col min="3066" max="3066" width="1.42578125" style="21" customWidth="1"/>
    <col min="3067" max="3068" width="11.42578125" style="21" customWidth="1"/>
    <col min="3069" max="3069" width="1.42578125" style="21" customWidth="1"/>
    <col min="3070" max="3071" width="11.28515625" style="21" customWidth="1"/>
    <col min="3072" max="3072" width="1.42578125" style="21" customWidth="1"/>
    <col min="3073" max="3073" width="30" style="21" bestFit="1" customWidth="1"/>
    <col min="3074" max="3320" width="9.140625" style="21"/>
    <col min="3321" max="3321" width="62.140625" style="21" customWidth="1"/>
    <col min="3322" max="3322" width="1.42578125" style="21" customWidth="1"/>
    <col min="3323" max="3324" width="11.42578125" style="21" customWidth="1"/>
    <col min="3325" max="3325" width="1.42578125" style="21" customWidth="1"/>
    <col min="3326" max="3327" width="11.28515625" style="21" customWidth="1"/>
    <col min="3328" max="3328" width="1.42578125" style="21" customWidth="1"/>
    <col min="3329" max="3329" width="30" style="21" bestFit="1" customWidth="1"/>
    <col min="3330" max="3576" width="9.140625" style="21"/>
    <col min="3577" max="3577" width="62.140625" style="21" customWidth="1"/>
    <col min="3578" max="3578" width="1.42578125" style="21" customWidth="1"/>
    <col min="3579" max="3580" width="11.42578125" style="21" customWidth="1"/>
    <col min="3581" max="3581" width="1.42578125" style="21" customWidth="1"/>
    <col min="3582" max="3583" width="11.28515625" style="21" customWidth="1"/>
    <col min="3584" max="3584" width="1.42578125" style="21" customWidth="1"/>
    <col min="3585" max="3585" width="30" style="21" bestFit="1" customWidth="1"/>
    <col min="3586" max="3832" width="9.140625" style="21"/>
    <col min="3833" max="3833" width="62.140625" style="21" customWidth="1"/>
    <col min="3834" max="3834" width="1.42578125" style="21" customWidth="1"/>
    <col min="3835" max="3836" width="11.42578125" style="21" customWidth="1"/>
    <col min="3837" max="3837" width="1.42578125" style="21" customWidth="1"/>
    <col min="3838" max="3839" width="11.28515625" style="21" customWidth="1"/>
    <col min="3840" max="3840" width="1.42578125" style="21" customWidth="1"/>
    <col min="3841" max="3841" width="30" style="21" bestFit="1" customWidth="1"/>
    <col min="3842" max="4088" width="9.140625" style="21"/>
    <col min="4089" max="4089" width="62.140625" style="21" customWidth="1"/>
    <col min="4090" max="4090" width="1.42578125" style="21" customWidth="1"/>
    <col min="4091" max="4092" width="11.42578125" style="21" customWidth="1"/>
    <col min="4093" max="4093" width="1.42578125" style="21" customWidth="1"/>
    <col min="4094" max="4095" width="11.28515625" style="21" customWidth="1"/>
    <col min="4096" max="4096" width="1.42578125" style="21" customWidth="1"/>
    <col min="4097" max="4097" width="30" style="21" bestFit="1" customWidth="1"/>
    <col min="4098" max="4344" width="9.140625" style="21"/>
    <col min="4345" max="4345" width="62.140625" style="21" customWidth="1"/>
    <col min="4346" max="4346" width="1.42578125" style="21" customWidth="1"/>
    <col min="4347" max="4348" width="11.42578125" style="21" customWidth="1"/>
    <col min="4349" max="4349" width="1.42578125" style="21" customWidth="1"/>
    <col min="4350" max="4351" width="11.28515625" style="21" customWidth="1"/>
    <col min="4352" max="4352" width="1.42578125" style="21" customWidth="1"/>
    <col min="4353" max="4353" width="30" style="21" bestFit="1" customWidth="1"/>
    <col min="4354" max="4600" width="9.140625" style="21"/>
    <col min="4601" max="4601" width="62.140625" style="21" customWidth="1"/>
    <col min="4602" max="4602" width="1.42578125" style="21" customWidth="1"/>
    <col min="4603" max="4604" width="11.42578125" style="21" customWidth="1"/>
    <col min="4605" max="4605" width="1.42578125" style="21" customWidth="1"/>
    <col min="4606" max="4607" width="11.28515625" style="21" customWidth="1"/>
    <col min="4608" max="4608" width="1.42578125" style="21" customWidth="1"/>
    <col min="4609" max="4609" width="30" style="21" bestFit="1" customWidth="1"/>
    <col min="4610" max="4856" width="9.140625" style="21"/>
    <col min="4857" max="4857" width="62.140625" style="21" customWidth="1"/>
    <col min="4858" max="4858" width="1.42578125" style="21" customWidth="1"/>
    <col min="4859" max="4860" width="11.42578125" style="21" customWidth="1"/>
    <col min="4861" max="4861" width="1.42578125" style="21" customWidth="1"/>
    <col min="4862" max="4863" width="11.28515625" style="21" customWidth="1"/>
    <col min="4864" max="4864" width="1.42578125" style="21" customWidth="1"/>
    <col min="4865" max="4865" width="30" style="21" bestFit="1" customWidth="1"/>
    <col min="4866" max="5112" width="9.140625" style="21"/>
    <col min="5113" max="5113" width="62.140625" style="21" customWidth="1"/>
    <col min="5114" max="5114" width="1.42578125" style="21" customWidth="1"/>
    <col min="5115" max="5116" width="11.42578125" style="21" customWidth="1"/>
    <col min="5117" max="5117" width="1.42578125" style="21" customWidth="1"/>
    <col min="5118" max="5119" width="11.28515625" style="21" customWidth="1"/>
    <col min="5120" max="5120" width="1.42578125" style="21" customWidth="1"/>
    <col min="5121" max="5121" width="30" style="21" bestFit="1" customWidth="1"/>
    <col min="5122" max="5368" width="9.140625" style="21"/>
    <col min="5369" max="5369" width="62.140625" style="21" customWidth="1"/>
    <col min="5370" max="5370" width="1.42578125" style="21" customWidth="1"/>
    <col min="5371" max="5372" width="11.42578125" style="21" customWidth="1"/>
    <col min="5373" max="5373" width="1.42578125" style="21" customWidth="1"/>
    <col min="5374" max="5375" width="11.28515625" style="21" customWidth="1"/>
    <col min="5376" max="5376" width="1.42578125" style="21" customWidth="1"/>
    <col min="5377" max="5377" width="30" style="21" bestFit="1" customWidth="1"/>
    <col min="5378" max="5624" width="9.140625" style="21"/>
    <col min="5625" max="5625" width="62.140625" style="21" customWidth="1"/>
    <col min="5626" max="5626" width="1.42578125" style="21" customWidth="1"/>
    <col min="5627" max="5628" width="11.42578125" style="21" customWidth="1"/>
    <col min="5629" max="5629" width="1.42578125" style="21" customWidth="1"/>
    <col min="5630" max="5631" width="11.28515625" style="21" customWidth="1"/>
    <col min="5632" max="5632" width="1.42578125" style="21" customWidth="1"/>
    <col min="5633" max="5633" width="30" style="21" bestFit="1" customWidth="1"/>
    <col min="5634" max="5880" width="9.140625" style="21"/>
    <col min="5881" max="5881" width="62.140625" style="21" customWidth="1"/>
    <col min="5882" max="5882" width="1.42578125" style="21" customWidth="1"/>
    <col min="5883" max="5884" width="11.42578125" style="21" customWidth="1"/>
    <col min="5885" max="5885" width="1.42578125" style="21" customWidth="1"/>
    <col min="5886" max="5887" width="11.28515625" style="21" customWidth="1"/>
    <col min="5888" max="5888" width="1.42578125" style="21" customWidth="1"/>
    <col min="5889" max="5889" width="30" style="21" bestFit="1" customWidth="1"/>
    <col min="5890" max="6136" width="9.140625" style="21"/>
    <col min="6137" max="6137" width="62.140625" style="21" customWidth="1"/>
    <col min="6138" max="6138" width="1.42578125" style="21" customWidth="1"/>
    <col min="6139" max="6140" width="11.42578125" style="21" customWidth="1"/>
    <col min="6141" max="6141" width="1.42578125" style="21" customWidth="1"/>
    <col min="6142" max="6143" width="11.28515625" style="21" customWidth="1"/>
    <col min="6144" max="6144" width="1.42578125" style="21" customWidth="1"/>
    <col min="6145" max="6145" width="30" style="21" bestFit="1" customWidth="1"/>
    <col min="6146" max="6392" width="9.140625" style="21"/>
    <col min="6393" max="6393" width="62.140625" style="21" customWidth="1"/>
    <col min="6394" max="6394" width="1.42578125" style="21" customWidth="1"/>
    <col min="6395" max="6396" width="11.42578125" style="21" customWidth="1"/>
    <col min="6397" max="6397" width="1.42578125" style="21" customWidth="1"/>
    <col min="6398" max="6399" width="11.28515625" style="21" customWidth="1"/>
    <col min="6400" max="6400" width="1.42578125" style="21" customWidth="1"/>
    <col min="6401" max="6401" width="30" style="21" bestFit="1" customWidth="1"/>
    <col min="6402" max="6648" width="9.140625" style="21"/>
    <col min="6649" max="6649" width="62.140625" style="21" customWidth="1"/>
    <col min="6650" max="6650" width="1.42578125" style="21" customWidth="1"/>
    <col min="6651" max="6652" width="11.42578125" style="21" customWidth="1"/>
    <col min="6653" max="6653" width="1.42578125" style="21" customWidth="1"/>
    <col min="6654" max="6655" width="11.28515625" style="21" customWidth="1"/>
    <col min="6656" max="6656" width="1.42578125" style="21" customWidth="1"/>
    <col min="6657" max="6657" width="30" style="21" bestFit="1" customWidth="1"/>
    <col min="6658" max="6904" width="9.140625" style="21"/>
    <col min="6905" max="6905" width="62.140625" style="21" customWidth="1"/>
    <col min="6906" max="6906" width="1.42578125" style="21" customWidth="1"/>
    <col min="6907" max="6908" width="11.42578125" style="21" customWidth="1"/>
    <col min="6909" max="6909" width="1.42578125" style="21" customWidth="1"/>
    <col min="6910" max="6911" width="11.28515625" style="21" customWidth="1"/>
    <col min="6912" max="6912" width="1.42578125" style="21" customWidth="1"/>
    <col min="6913" max="6913" width="30" style="21" bestFit="1" customWidth="1"/>
    <col min="6914" max="7160" width="9.140625" style="21"/>
    <col min="7161" max="7161" width="62.140625" style="21" customWidth="1"/>
    <col min="7162" max="7162" width="1.42578125" style="21" customWidth="1"/>
    <col min="7163" max="7164" width="11.42578125" style="21" customWidth="1"/>
    <col min="7165" max="7165" width="1.42578125" style="21" customWidth="1"/>
    <col min="7166" max="7167" width="11.28515625" style="21" customWidth="1"/>
    <col min="7168" max="7168" width="1.42578125" style="21" customWidth="1"/>
    <col min="7169" max="7169" width="30" style="21" bestFit="1" customWidth="1"/>
    <col min="7170" max="7416" width="9.140625" style="21"/>
    <col min="7417" max="7417" width="62.140625" style="21" customWidth="1"/>
    <col min="7418" max="7418" width="1.42578125" style="21" customWidth="1"/>
    <col min="7419" max="7420" width="11.42578125" style="21" customWidth="1"/>
    <col min="7421" max="7421" width="1.42578125" style="21" customWidth="1"/>
    <col min="7422" max="7423" width="11.28515625" style="21" customWidth="1"/>
    <col min="7424" max="7424" width="1.42578125" style="21" customWidth="1"/>
    <col min="7425" max="7425" width="30" style="21" bestFit="1" customWidth="1"/>
    <col min="7426" max="7672" width="9.140625" style="21"/>
    <col min="7673" max="7673" width="62.140625" style="21" customWidth="1"/>
    <col min="7674" max="7674" width="1.42578125" style="21" customWidth="1"/>
    <col min="7675" max="7676" width="11.42578125" style="21" customWidth="1"/>
    <col min="7677" max="7677" width="1.42578125" style="21" customWidth="1"/>
    <col min="7678" max="7679" width="11.28515625" style="21" customWidth="1"/>
    <col min="7680" max="7680" width="1.42578125" style="21" customWidth="1"/>
    <col min="7681" max="7681" width="30" style="21" bestFit="1" customWidth="1"/>
    <col min="7682" max="7928" width="9.140625" style="21"/>
    <col min="7929" max="7929" width="62.140625" style="21" customWidth="1"/>
    <col min="7930" max="7930" width="1.42578125" style="21" customWidth="1"/>
    <col min="7931" max="7932" width="11.42578125" style="21" customWidth="1"/>
    <col min="7933" max="7933" width="1.42578125" style="21" customWidth="1"/>
    <col min="7934" max="7935" width="11.28515625" style="21" customWidth="1"/>
    <col min="7936" max="7936" width="1.42578125" style="21" customWidth="1"/>
    <col min="7937" max="7937" width="30" style="21" bestFit="1" customWidth="1"/>
    <col min="7938" max="8184" width="9.140625" style="21"/>
    <col min="8185" max="8185" width="62.140625" style="21" customWidth="1"/>
    <col min="8186" max="8186" width="1.42578125" style="21" customWidth="1"/>
    <col min="8187" max="8188" width="11.42578125" style="21" customWidth="1"/>
    <col min="8189" max="8189" width="1.42578125" style="21" customWidth="1"/>
    <col min="8190" max="8191" width="11.28515625" style="21" customWidth="1"/>
    <col min="8192" max="8192" width="1.42578125" style="21" customWidth="1"/>
    <col min="8193" max="8193" width="30" style="21" bestFit="1" customWidth="1"/>
    <col min="8194" max="8440" width="9.140625" style="21"/>
    <col min="8441" max="8441" width="62.140625" style="21" customWidth="1"/>
    <col min="8442" max="8442" width="1.42578125" style="21" customWidth="1"/>
    <col min="8443" max="8444" width="11.42578125" style="21" customWidth="1"/>
    <col min="8445" max="8445" width="1.42578125" style="21" customWidth="1"/>
    <col min="8446" max="8447" width="11.28515625" style="21" customWidth="1"/>
    <col min="8448" max="8448" width="1.42578125" style="21" customWidth="1"/>
    <col min="8449" max="8449" width="30" style="21" bestFit="1" customWidth="1"/>
    <col min="8450" max="8696" width="9.140625" style="21"/>
    <col min="8697" max="8697" width="62.140625" style="21" customWidth="1"/>
    <col min="8698" max="8698" width="1.42578125" style="21" customWidth="1"/>
    <col min="8699" max="8700" width="11.42578125" style="21" customWidth="1"/>
    <col min="8701" max="8701" width="1.42578125" style="21" customWidth="1"/>
    <col min="8702" max="8703" width="11.28515625" style="21" customWidth="1"/>
    <col min="8704" max="8704" width="1.42578125" style="21" customWidth="1"/>
    <col min="8705" max="8705" width="30" style="21" bestFit="1" customWidth="1"/>
    <col min="8706" max="8952" width="9.140625" style="21"/>
    <col min="8953" max="8953" width="62.140625" style="21" customWidth="1"/>
    <col min="8954" max="8954" width="1.42578125" style="21" customWidth="1"/>
    <col min="8955" max="8956" width="11.42578125" style="21" customWidth="1"/>
    <col min="8957" max="8957" width="1.42578125" style="21" customWidth="1"/>
    <col min="8958" max="8959" width="11.28515625" style="21" customWidth="1"/>
    <col min="8960" max="8960" width="1.42578125" style="21" customWidth="1"/>
    <col min="8961" max="8961" width="30" style="21" bestFit="1" customWidth="1"/>
    <col min="8962" max="9208" width="9.140625" style="21"/>
    <col min="9209" max="9209" width="62.140625" style="21" customWidth="1"/>
    <col min="9210" max="9210" width="1.42578125" style="21" customWidth="1"/>
    <col min="9211" max="9212" width="11.42578125" style="21" customWidth="1"/>
    <col min="9213" max="9213" width="1.42578125" style="21" customWidth="1"/>
    <col min="9214" max="9215" width="11.28515625" style="21" customWidth="1"/>
    <col min="9216" max="9216" width="1.42578125" style="21" customWidth="1"/>
    <col min="9217" max="9217" width="30" style="21" bestFit="1" customWidth="1"/>
    <col min="9218" max="9464" width="9.140625" style="21"/>
    <col min="9465" max="9465" width="62.140625" style="21" customWidth="1"/>
    <col min="9466" max="9466" width="1.42578125" style="21" customWidth="1"/>
    <col min="9467" max="9468" width="11.42578125" style="21" customWidth="1"/>
    <col min="9469" max="9469" width="1.42578125" style="21" customWidth="1"/>
    <col min="9470" max="9471" width="11.28515625" style="21" customWidth="1"/>
    <col min="9472" max="9472" width="1.42578125" style="21" customWidth="1"/>
    <col min="9473" max="9473" width="30" style="21" bestFit="1" customWidth="1"/>
    <col min="9474" max="9720" width="9.140625" style="21"/>
    <col min="9721" max="9721" width="62.140625" style="21" customWidth="1"/>
    <col min="9722" max="9722" width="1.42578125" style="21" customWidth="1"/>
    <col min="9723" max="9724" width="11.42578125" style="21" customWidth="1"/>
    <col min="9725" max="9725" width="1.42578125" style="21" customWidth="1"/>
    <col min="9726" max="9727" width="11.28515625" style="21" customWidth="1"/>
    <col min="9728" max="9728" width="1.42578125" style="21" customWidth="1"/>
    <col min="9729" max="9729" width="30" style="21" bestFit="1" customWidth="1"/>
    <col min="9730" max="9976" width="9.140625" style="21"/>
    <col min="9977" max="9977" width="62.140625" style="21" customWidth="1"/>
    <col min="9978" max="9978" width="1.42578125" style="21" customWidth="1"/>
    <col min="9979" max="9980" width="11.42578125" style="21" customWidth="1"/>
    <col min="9981" max="9981" width="1.42578125" style="21" customWidth="1"/>
    <col min="9982" max="9983" width="11.28515625" style="21" customWidth="1"/>
    <col min="9984" max="9984" width="1.42578125" style="21" customWidth="1"/>
    <col min="9985" max="9985" width="30" style="21" bestFit="1" customWidth="1"/>
    <col min="9986" max="10232" width="9.140625" style="21"/>
    <col min="10233" max="10233" width="62.140625" style="21" customWidth="1"/>
    <col min="10234" max="10234" width="1.42578125" style="21" customWidth="1"/>
    <col min="10235" max="10236" width="11.42578125" style="21" customWidth="1"/>
    <col min="10237" max="10237" width="1.42578125" style="21" customWidth="1"/>
    <col min="10238" max="10239" width="11.28515625" style="21" customWidth="1"/>
    <col min="10240" max="10240" width="1.42578125" style="21" customWidth="1"/>
    <col min="10241" max="10241" width="30" style="21" bestFit="1" customWidth="1"/>
    <col min="10242" max="10488" width="9.140625" style="21"/>
    <col min="10489" max="10489" width="62.140625" style="21" customWidth="1"/>
    <col min="10490" max="10490" width="1.42578125" style="21" customWidth="1"/>
    <col min="10491" max="10492" width="11.42578125" style="21" customWidth="1"/>
    <col min="10493" max="10493" width="1.42578125" style="21" customWidth="1"/>
    <col min="10494" max="10495" width="11.28515625" style="21" customWidth="1"/>
    <col min="10496" max="10496" width="1.42578125" style="21" customWidth="1"/>
    <col min="10497" max="10497" width="30" style="21" bestFit="1" customWidth="1"/>
    <col min="10498" max="10744" width="9.140625" style="21"/>
    <col min="10745" max="10745" width="62.140625" style="21" customWidth="1"/>
    <col min="10746" max="10746" width="1.42578125" style="21" customWidth="1"/>
    <col min="10747" max="10748" width="11.42578125" style="21" customWidth="1"/>
    <col min="10749" max="10749" width="1.42578125" style="21" customWidth="1"/>
    <col min="10750" max="10751" width="11.28515625" style="21" customWidth="1"/>
    <col min="10752" max="10752" width="1.42578125" style="21" customWidth="1"/>
    <col min="10753" max="10753" width="30" style="21" bestFit="1" customWidth="1"/>
    <col min="10754" max="11000" width="9.140625" style="21"/>
    <col min="11001" max="11001" width="62.140625" style="21" customWidth="1"/>
    <col min="11002" max="11002" width="1.42578125" style="21" customWidth="1"/>
    <col min="11003" max="11004" width="11.42578125" style="21" customWidth="1"/>
    <col min="11005" max="11005" width="1.42578125" style="21" customWidth="1"/>
    <col min="11006" max="11007" width="11.28515625" style="21" customWidth="1"/>
    <col min="11008" max="11008" width="1.42578125" style="21" customWidth="1"/>
    <col min="11009" max="11009" width="30" style="21" bestFit="1" customWidth="1"/>
    <col min="11010" max="11256" width="9.140625" style="21"/>
    <col min="11257" max="11257" width="62.140625" style="21" customWidth="1"/>
    <col min="11258" max="11258" width="1.42578125" style="21" customWidth="1"/>
    <col min="11259" max="11260" width="11.42578125" style="21" customWidth="1"/>
    <col min="11261" max="11261" width="1.42578125" style="21" customWidth="1"/>
    <col min="11262" max="11263" width="11.28515625" style="21" customWidth="1"/>
    <col min="11264" max="11264" width="1.42578125" style="21" customWidth="1"/>
    <col min="11265" max="11265" width="30" style="21" bestFit="1" customWidth="1"/>
    <col min="11266" max="11512" width="9.140625" style="21"/>
    <col min="11513" max="11513" width="62.140625" style="21" customWidth="1"/>
    <col min="11514" max="11514" width="1.42578125" style="21" customWidth="1"/>
    <col min="11515" max="11516" width="11.42578125" style="21" customWidth="1"/>
    <col min="11517" max="11517" width="1.42578125" style="21" customWidth="1"/>
    <col min="11518" max="11519" width="11.28515625" style="21" customWidth="1"/>
    <col min="11520" max="11520" width="1.42578125" style="21" customWidth="1"/>
    <col min="11521" max="11521" width="30" style="21" bestFit="1" customWidth="1"/>
    <col min="11522" max="11768" width="9.140625" style="21"/>
    <col min="11769" max="11769" width="62.140625" style="21" customWidth="1"/>
    <col min="11770" max="11770" width="1.42578125" style="21" customWidth="1"/>
    <col min="11771" max="11772" width="11.42578125" style="21" customWidth="1"/>
    <col min="11773" max="11773" width="1.42578125" style="21" customWidth="1"/>
    <col min="11774" max="11775" width="11.28515625" style="21" customWidth="1"/>
    <col min="11776" max="11776" width="1.42578125" style="21" customWidth="1"/>
    <col min="11777" max="11777" width="30" style="21" bestFit="1" customWidth="1"/>
    <col min="11778" max="12024" width="9.140625" style="21"/>
    <col min="12025" max="12025" width="62.140625" style="21" customWidth="1"/>
    <col min="12026" max="12026" width="1.42578125" style="21" customWidth="1"/>
    <col min="12027" max="12028" width="11.42578125" style="21" customWidth="1"/>
    <col min="12029" max="12029" width="1.42578125" style="21" customWidth="1"/>
    <col min="12030" max="12031" width="11.28515625" style="21" customWidth="1"/>
    <col min="12032" max="12032" width="1.42578125" style="21" customWidth="1"/>
    <col min="12033" max="12033" width="30" style="21" bestFit="1" customWidth="1"/>
    <col min="12034" max="12280" width="9.140625" style="21"/>
    <col min="12281" max="12281" width="62.140625" style="21" customWidth="1"/>
    <col min="12282" max="12282" width="1.42578125" style="21" customWidth="1"/>
    <col min="12283" max="12284" width="11.42578125" style="21" customWidth="1"/>
    <col min="12285" max="12285" width="1.42578125" style="21" customWidth="1"/>
    <col min="12286" max="12287" width="11.28515625" style="21" customWidth="1"/>
    <col min="12288" max="12288" width="1.42578125" style="21" customWidth="1"/>
    <col min="12289" max="12289" width="30" style="21" bestFit="1" customWidth="1"/>
    <col min="12290" max="12536" width="9.140625" style="21"/>
    <col min="12537" max="12537" width="62.140625" style="21" customWidth="1"/>
    <col min="12538" max="12538" width="1.42578125" style="21" customWidth="1"/>
    <col min="12539" max="12540" width="11.42578125" style="21" customWidth="1"/>
    <col min="12541" max="12541" width="1.42578125" style="21" customWidth="1"/>
    <col min="12542" max="12543" width="11.28515625" style="21" customWidth="1"/>
    <col min="12544" max="12544" width="1.42578125" style="21" customWidth="1"/>
    <col min="12545" max="12545" width="30" style="21" bestFit="1" customWidth="1"/>
    <col min="12546" max="12792" width="9.140625" style="21"/>
    <col min="12793" max="12793" width="62.140625" style="21" customWidth="1"/>
    <col min="12794" max="12794" width="1.42578125" style="21" customWidth="1"/>
    <col min="12795" max="12796" width="11.42578125" style="21" customWidth="1"/>
    <col min="12797" max="12797" width="1.42578125" style="21" customWidth="1"/>
    <col min="12798" max="12799" width="11.28515625" style="21" customWidth="1"/>
    <col min="12800" max="12800" width="1.42578125" style="21" customWidth="1"/>
    <col min="12801" max="12801" width="30" style="21" bestFit="1" customWidth="1"/>
    <col min="12802" max="13048" width="9.140625" style="21"/>
    <col min="13049" max="13049" width="62.140625" style="21" customWidth="1"/>
    <col min="13050" max="13050" width="1.42578125" style="21" customWidth="1"/>
    <col min="13051" max="13052" width="11.42578125" style="21" customWidth="1"/>
    <col min="13053" max="13053" width="1.42578125" style="21" customWidth="1"/>
    <col min="13054" max="13055" width="11.28515625" style="21" customWidth="1"/>
    <col min="13056" max="13056" width="1.42578125" style="21" customWidth="1"/>
    <col min="13057" max="13057" width="30" style="21" bestFit="1" customWidth="1"/>
    <col min="13058" max="13304" width="9.140625" style="21"/>
    <col min="13305" max="13305" width="62.140625" style="21" customWidth="1"/>
    <col min="13306" max="13306" width="1.42578125" style="21" customWidth="1"/>
    <col min="13307" max="13308" width="11.42578125" style="21" customWidth="1"/>
    <col min="13309" max="13309" width="1.42578125" style="21" customWidth="1"/>
    <col min="13310" max="13311" width="11.28515625" style="21" customWidth="1"/>
    <col min="13312" max="13312" width="1.42578125" style="21" customWidth="1"/>
    <col min="13313" max="13313" width="30" style="21" bestFit="1" customWidth="1"/>
    <col min="13314" max="13560" width="9.140625" style="21"/>
    <col min="13561" max="13561" width="62.140625" style="21" customWidth="1"/>
    <col min="13562" max="13562" width="1.42578125" style="21" customWidth="1"/>
    <col min="13563" max="13564" width="11.42578125" style="21" customWidth="1"/>
    <col min="13565" max="13565" width="1.42578125" style="21" customWidth="1"/>
    <col min="13566" max="13567" width="11.28515625" style="21" customWidth="1"/>
    <col min="13568" max="13568" width="1.42578125" style="21" customWidth="1"/>
    <col min="13569" max="13569" width="30" style="21" bestFit="1" customWidth="1"/>
    <col min="13570" max="13816" width="9.140625" style="21"/>
    <col min="13817" max="13817" width="62.140625" style="21" customWidth="1"/>
    <col min="13818" max="13818" width="1.42578125" style="21" customWidth="1"/>
    <col min="13819" max="13820" width="11.42578125" style="21" customWidth="1"/>
    <col min="13821" max="13821" width="1.42578125" style="21" customWidth="1"/>
    <col min="13822" max="13823" width="11.28515625" style="21" customWidth="1"/>
    <col min="13824" max="13824" width="1.42578125" style="21" customWidth="1"/>
    <col min="13825" max="13825" width="30" style="21" bestFit="1" customWidth="1"/>
    <col min="13826" max="14072" width="9.140625" style="21"/>
    <col min="14073" max="14073" width="62.140625" style="21" customWidth="1"/>
    <col min="14074" max="14074" width="1.42578125" style="21" customWidth="1"/>
    <col min="14075" max="14076" width="11.42578125" style="21" customWidth="1"/>
    <col min="14077" max="14077" width="1.42578125" style="21" customWidth="1"/>
    <col min="14078" max="14079" width="11.28515625" style="21" customWidth="1"/>
    <col min="14080" max="14080" width="1.42578125" style="21" customWidth="1"/>
    <col min="14081" max="14081" width="30" style="21" bestFit="1" customWidth="1"/>
    <col min="14082" max="14328" width="9.140625" style="21"/>
    <col min="14329" max="14329" width="62.140625" style="21" customWidth="1"/>
    <col min="14330" max="14330" width="1.42578125" style="21" customWidth="1"/>
    <col min="14331" max="14332" width="11.42578125" style="21" customWidth="1"/>
    <col min="14333" max="14333" width="1.42578125" style="21" customWidth="1"/>
    <col min="14334" max="14335" width="11.28515625" style="21" customWidth="1"/>
    <col min="14336" max="14336" width="1.42578125" style="21" customWidth="1"/>
    <col min="14337" max="14337" width="30" style="21" bestFit="1" customWidth="1"/>
    <col min="14338" max="14584" width="9.140625" style="21"/>
    <col min="14585" max="14585" width="62.140625" style="21" customWidth="1"/>
    <col min="14586" max="14586" width="1.42578125" style="21" customWidth="1"/>
    <col min="14587" max="14588" width="11.42578125" style="21" customWidth="1"/>
    <col min="14589" max="14589" width="1.42578125" style="21" customWidth="1"/>
    <col min="14590" max="14591" width="11.28515625" style="21" customWidth="1"/>
    <col min="14592" max="14592" width="1.42578125" style="21" customWidth="1"/>
    <col min="14593" max="14593" width="30" style="21" bestFit="1" customWidth="1"/>
    <col min="14594" max="14840" width="9.140625" style="21"/>
    <col min="14841" max="14841" width="62.140625" style="21" customWidth="1"/>
    <col min="14842" max="14842" width="1.42578125" style="21" customWidth="1"/>
    <col min="14843" max="14844" width="11.42578125" style="21" customWidth="1"/>
    <col min="14845" max="14845" width="1.42578125" style="21" customWidth="1"/>
    <col min="14846" max="14847" width="11.28515625" style="21" customWidth="1"/>
    <col min="14848" max="14848" width="1.42578125" style="21" customWidth="1"/>
    <col min="14849" max="14849" width="30" style="21" bestFit="1" customWidth="1"/>
    <col min="14850" max="15096" width="9.140625" style="21"/>
    <col min="15097" max="15097" width="62.140625" style="21" customWidth="1"/>
    <col min="15098" max="15098" width="1.42578125" style="21" customWidth="1"/>
    <col min="15099" max="15100" width="11.42578125" style="21" customWidth="1"/>
    <col min="15101" max="15101" width="1.42578125" style="21" customWidth="1"/>
    <col min="15102" max="15103" width="11.28515625" style="21" customWidth="1"/>
    <col min="15104" max="15104" width="1.42578125" style="21" customWidth="1"/>
    <col min="15105" max="15105" width="30" style="21" bestFit="1" customWidth="1"/>
    <col min="15106" max="15352" width="9.140625" style="21"/>
    <col min="15353" max="15353" width="62.140625" style="21" customWidth="1"/>
    <col min="15354" max="15354" width="1.42578125" style="21" customWidth="1"/>
    <col min="15355" max="15356" width="11.42578125" style="21" customWidth="1"/>
    <col min="15357" max="15357" width="1.42578125" style="21" customWidth="1"/>
    <col min="15358" max="15359" width="11.28515625" style="21" customWidth="1"/>
    <col min="15360" max="15360" width="1.42578125" style="21" customWidth="1"/>
    <col min="15361" max="15361" width="30" style="21" bestFit="1" customWidth="1"/>
    <col min="15362" max="15608" width="9.140625" style="21"/>
    <col min="15609" max="15609" width="62.140625" style="21" customWidth="1"/>
    <col min="15610" max="15610" width="1.42578125" style="21" customWidth="1"/>
    <col min="15611" max="15612" width="11.42578125" style="21" customWidth="1"/>
    <col min="15613" max="15613" width="1.42578125" style="21" customWidth="1"/>
    <col min="15614" max="15615" width="11.28515625" style="21" customWidth="1"/>
    <col min="15616" max="15616" width="1.42578125" style="21" customWidth="1"/>
    <col min="15617" max="15617" width="30" style="21" bestFit="1" customWidth="1"/>
    <col min="15618" max="15864" width="9.140625" style="21"/>
    <col min="15865" max="15865" width="62.140625" style="21" customWidth="1"/>
    <col min="15866" max="15866" width="1.42578125" style="21" customWidth="1"/>
    <col min="15867" max="15868" width="11.42578125" style="21" customWidth="1"/>
    <col min="15869" max="15869" width="1.42578125" style="21" customWidth="1"/>
    <col min="15870" max="15871" width="11.28515625" style="21" customWidth="1"/>
    <col min="15872" max="15872" width="1.42578125" style="21" customWidth="1"/>
    <col min="15873" max="15873" width="30" style="21" bestFit="1" customWidth="1"/>
    <col min="15874" max="16120" width="9.140625" style="21"/>
    <col min="16121" max="16121" width="62.140625" style="21" customWidth="1"/>
    <col min="16122" max="16122" width="1.42578125" style="21" customWidth="1"/>
    <col min="16123" max="16124" width="11.42578125" style="21" customWidth="1"/>
    <col min="16125" max="16125" width="1.42578125" style="21" customWidth="1"/>
    <col min="16126" max="16127" width="11.28515625" style="21" customWidth="1"/>
    <col min="16128" max="16128" width="1.42578125" style="21" customWidth="1"/>
    <col min="16129" max="16129" width="30" style="21" bestFit="1" customWidth="1"/>
    <col min="16130" max="16384" width="9.140625" style="21"/>
  </cols>
  <sheetData>
    <row r="1" spans="1:9" s="20" customFormat="1" ht="18" x14ac:dyDescent="0.35">
      <c r="A1" s="277" t="s">
        <v>54</v>
      </c>
      <c r="B1" s="277"/>
      <c r="C1" s="277"/>
      <c r="D1" s="277"/>
      <c r="E1" s="277"/>
      <c r="F1" s="277"/>
      <c r="G1" s="277"/>
      <c r="H1" s="277"/>
      <c r="I1" s="277"/>
    </row>
    <row r="2" spans="1:9" s="20" customFormat="1" ht="18" x14ac:dyDescent="0.35">
      <c r="A2" s="275" t="s">
        <v>202</v>
      </c>
      <c r="B2" s="275"/>
      <c r="C2" s="275"/>
      <c r="D2" s="275"/>
      <c r="E2" s="275"/>
      <c r="F2" s="275"/>
      <c r="G2" s="275"/>
      <c r="H2" s="275"/>
      <c r="I2" s="275"/>
    </row>
    <row r="3" spans="1:9" s="20" customFormat="1" ht="18" x14ac:dyDescent="0.35">
      <c r="A3" s="282" t="s">
        <v>6</v>
      </c>
      <c r="B3" s="282"/>
      <c r="C3" s="282"/>
      <c r="D3" s="282"/>
      <c r="E3" s="282"/>
      <c r="F3" s="282"/>
      <c r="G3" s="282"/>
      <c r="H3" s="282"/>
      <c r="I3" s="282"/>
    </row>
    <row r="5" spans="1:9" x14ac:dyDescent="0.3">
      <c r="A5" s="24"/>
      <c r="B5" s="25"/>
      <c r="C5" s="26"/>
      <c r="D5" s="27"/>
      <c r="E5" s="25"/>
      <c r="F5" s="28"/>
      <c r="G5" s="21"/>
      <c r="I5" s="21"/>
    </row>
    <row r="6" spans="1:9" ht="45" x14ac:dyDescent="0.3">
      <c r="A6" s="278" t="s">
        <v>20</v>
      </c>
      <c r="B6" s="25"/>
      <c r="C6" s="280" t="s">
        <v>22</v>
      </c>
      <c r="D6" s="281"/>
      <c r="E6" s="25"/>
      <c r="F6" s="29" t="s">
        <v>23</v>
      </c>
      <c r="G6" s="21"/>
      <c r="I6" s="21"/>
    </row>
    <row r="7" spans="1:9" x14ac:dyDescent="0.3">
      <c r="A7" s="279"/>
      <c r="B7" s="25"/>
      <c r="C7" s="30" t="s">
        <v>24</v>
      </c>
      <c r="D7" s="31" t="s">
        <v>25</v>
      </c>
      <c r="E7" s="32"/>
      <c r="F7" s="33" t="s">
        <v>26</v>
      </c>
      <c r="G7" s="21"/>
      <c r="I7" s="21"/>
    </row>
    <row r="8" spans="1:9" x14ac:dyDescent="0.3">
      <c r="A8" s="34"/>
      <c r="B8" s="34"/>
      <c r="C8" s="35"/>
      <c r="D8" s="36"/>
      <c r="E8" s="34"/>
      <c r="F8" s="36"/>
      <c r="G8" s="21"/>
      <c r="I8" s="21"/>
    </row>
    <row r="9" spans="1:9" x14ac:dyDescent="0.3">
      <c r="A9" s="37" t="s">
        <v>27</v>
      </c>
      <c r="C9" s="22"/>
      <c r="D9" s="23"/>
      <c r="F9" s="23"/>
      <c r="G9" s="21"/>
      <c r="I9" s="21"/>
    </row>
    <row r="10" spans="1:9" x14ac:dyDescent="0.3">
      <c r="A10" s="21" t="s">
        <v>143</v>
      </c>
      <c r="C10" s="239">
        <v>0</v>
      </c>
      <c r="D10" s="40">
        <f>IFERROR((C10/C$125)*100,0)</f>
        <v>0</v>
      </c>
      <c r="E10" s="48"/>
      <c r="F10" s="267">
        <v>0</v>
      </c>
      <c r="G10" s="21"/>
      <c r="I10" s="21"/>
    </row>
    <row r="11" spans="1:9" x14ac:dyDescent="0.3">
      <c r="C11" s="41"/>
      <c r="D11" s="39"/>
      <c r="F11" s="268"/>
      <c r="G11" s="21"/>
      <c r="I11" s="21"/>
    </row>
    <row r="12" spans="1:9" x14ac:dyDescent="0.3">
      <c r="A12" s="75" t="s">
        <v>58</v>
      </c>
      <c r="C12" s="22"/>
      <c r="D12" s="23"/>
      <c r="F12" s="268"/>
      <c r="G12" s="21"/>
      <c r="I12" s="21"/>
    </row>
    <row r="13" spans="1:9" x14ac:dyDescent="0.3">
      <c r="A13" s="90" t="s">
        <v>144</v>
      </c>
      <c r="C13" s="239">
        <v>0</v>
      </c>
      <c r="D13" s="40">
        <f>IFERROR((C13/C$125)*100,0)</f>
        <v>0</v>
      </c>
      <c r="E13" s="48"/>
      <c r="F13" s="267">
        <v>0</v>
      </c>
      <c r="G13" s="21"/>
      <c r="I13" s="21"/>
    </row>
    <row r="14" spans="1:9" x14ac:dyDescent="0.3">
      <c r="C14" s="41"/>
      <c r="D14" s="39"/>
      <c r="F14" s="268"/>
      <c r="G14" s="21"/>
      <c r="I14" s="21"/>
    </row>
    <row r="15" spans="1:9" x14ac:dyDescent="0.3">
      <c r="A15" s="42" t="s">
        <v>29</v>
      </c>
      <c r="B15" s="43"/>
      <c r="C15" s="44"/>
      <c r="D15" s="40"/>
      <c r="E15" s="43"/>
      <c r="F15" s="267"/>
      <c r="G15" s="21"/>
      <c r="I15" s="21"/>
    </row>
    <row r="16" spans="1:9" x14ac:dyDescent="0.3">
      <c r="A16" s="227" t="s">
        <v>145</v>
      </c>
      <c r="C16" s="38">
        <v>3</v>
      </c>
      <c r="D16" s="39">
        <f>IFERROR((C16/C$125)*100,0)</f>
        <v>1.875</v>
      </c>
      <c r="F16" s="268">
        <v>37.5</v>
      </c>
      <c r="G16" s="21"/>
      <c r="I16" s="21"/>
    </row>
    <row r="17" spans="1:9" x14ac:dyDescent="0.3">
      <c r="A17" s="227" t="s">
        <v>146</v>
      </c>
      <c r="C17" s="38">
        <v>0</v>
      </c>
      <c r="D17" s="39">
        <f>IFERROR((C17/C$125)*100,0)</f>
        <v>0</v>
      </c>
      <c r="F17" s="268">
        <v>0</v>
      </c>
      <c r="G17" s="21"/>
      <c r="I17" s="21"/>
    </row>
    <row r="18" spans="1:9" x14ac:dyDescent="0.3">
      <c r="A18" s="227" t="s">
        <v>147</v>
      </c>
      <c r="C18" s="38">
        <v>0</v>
      </c>
      <c r="D18" s="39">
        <f>IFERROR((C18/C$125)*100,0)</f>
        <v>0</v>
      </c>
      <c r="F18" s="268">
        <v>0</v>
      </c>
      <c r="G18" s="21"/>
      <c r="I18" s="21"/>
    </row>
    <row r="19" spans="1:9" x14ac:dyDescent="0.3">
      <c r="A19" s="42" t="s">
        <v>30</v>
      </c>
      <c r="B19" s="45"/>
      <c r="C19" s="44">
        <f>SUM(C16:C18)</f>
        <v>3</v>
      </c>
      <c r="D19" s="40">
        <f>IFERROR((C19/C$125)*100,0)</f>
        <v>1.875</v>
      </c>
      <c r="E19" s="45"/>
      <c r="F19" s="267">
        <v>27.27272727272727</v>
      </c>
      <c r="G19" s="21"/>
      <c r="I19" s="21"/>
    </row>
    <row r="20" spans="1:9" x14ac:dyDescent="0.3">
      <c r="A20" s="42"/>
      <c r="B20" s="45"/>
      <c r="C20" s="44"/>
      <c r="D20" s="40"/>
      <c r="E20" s="45"/>
      <c r="F20" s="267"/>
      <c r="G20" s="21"/>
      <c r="I20" s="21"/>
    </row>
    <row r="21" spans="1:9" x14ac:dyDescent="0.3">
      <c r="A21" s="42" t="s">
        <v>31</v>
      </c>
      <c r="C21" s="41"/>
      <c r="D21" s="39"/>
      <c r="F21" s="268"/>
      <c r="G21" s="21"/>
      <c r="I21" s="21"/>
    </row>
    <row r="22" spans="1:9" x14ac:dyDescent="0.3">
      <c r="A22" s="227" t="s">
        <v>191</v>
      </c>
      <c r="C22" s="38">
        <v>0</v>
      </c>
      <c r="D22" s="39">
        <f>IFERROR((C22/C$125)*100,0)</f>
        <v>0</v>
      </c>
      <c r="F22" s="268">
        <v>0</v>
      </c>
      <c r="G22" s="21"/>
      <c r="I22" s="21"/>
    </row>
    <row r="23" spans="1:9" x14ac:dyDescent="0.3">
      <c r="A23" s="42" t="s">
        <v>32</v>
      </c>
      <c r="B23" s="45"/>
      <c r="C23" s="44">
        <f>SUM(C22:C22)</f>
        <v>0</v>
      </c>
      <c r="D23" s="40">
        <f>IFERROR((C23/C$125)*100,0)</f>
        <v>0</v>
      </c>
      <c r="E23" s="45"/>
      <c r="F23" s="267">
        <v>0</v>
      </c>
      <c r="G23" s="21"/>
      <c r="I23" s="21"/>
    </row>
    <row r="24" spans="1:9" x14ac:dyDescent="0.3">
      <c r="A24" s="42"/>
      <c r="B24" s="45"/>
      <c r="C24" s="44"/>
      <c r="D24" s="40"/>
      <c r="E24" s="45"/>
      <c r="F24" s="268"/>
      <c r="G24" s="21"/>
      <c r="I24" s="21"/>
    </row>
    <row r="25" spans="1:9" x14ac:dyDescent="0.3">
      <c r="A25" s="46" t="s">
        <v>33</v>
      </c>
      <c r="B25" s="46"/>
      <c r="C25" s="41"/>
      <c r="D25" s="39"/>
      <c r="E25" s="46"/>
      <c r="F25" s="268"/>
      <c r="G25" s="21"/>
      <c r="I25" s="21"/>
    </row>
    <row r="26" spans="1:9" x14ac:dyDescent="0.3">
      <c r="A26" s="43" t="s">
        <v>150</v>
      </c>
      <c r="B26" s="46"/>
      <c r="C26" s="41">
        <v>10</v>
      </c>
      <c r="D26" s="39">
        <f t="shared" ref="D26:D41" si="0">IFERROR((C26/C$125)*100,0)</f>
        <v>6.25</v>
      </c>
      <c r="E26" s="46"/>
      <c r="F26" s="268">
        <v>28.571428571428569</v>
      </c>
      <c r="G26" s="21"/>
      <c r="I26" s="21"/>
    </row>
    <row r="27" spans="1:9" x14ac:dyDescent="0.3">
      <c r="A27" s="43" t="s">
        <v>232</v>
      </c>
      <c r="B27" s="46"/>
      <c r="C27" s="41">
        <v>0</v>
      </c>
      <c r="D27" s="39">
        <f t="shared" si="0"/>
        <v>0</v>
      </c>
      <c r="E27" s="46"/>
      <c r="F27" s="268">
        <v>0</v>
      </c>
      <c r="G27" s="21"/>
      <c r="I27" s="21"/>
    </row>
    <row r="28" spans="1:9" x14ac:dyDescent="0.3">
      <c r="A28" s="227" t="s">
        <v>192</v>
      </c>
      <c r="C28" s="38">
        <v>0</v>
      </c>
      <c r="D28" s="39">
        <f t="shared" si="0"/>
        <v>0</v>
      </c>
      <c r="F28" s="268">
        <v>0</v>
      </c>
      <c r="G28" s="21"/>
      <c r="I28" s="21"/>
    </row>
    <row r="29" spans="1:9" x14ac:dyDescent="0.3">
      <c r="A29" s="227" t="s">
        <v>208</v>
      </c>
      <c r="C29" s="38">
        <v>0</v>
      </c>
      <c r="D29" s="39">
        <f t="shared" si="0"/>
        <v>0</v>
      </c>
      <c r="F29" s="268">
        <v>0</v>
      </c>
      <c r="G29" s="21"/>
      <c r="I29" s="21"/>
    </row>
    <row r="30" spans="1:9" x14ac:dyDescent="0.3">
      <c r="A30" s="227" t="s">
        <v>154</v>
      </c>
      <c r="C30" s="38">
        <v>0</v>
      </c>
      <c r="D30" s="39">
        <f t="shared" si="0"/>
        <v>0</v>
      </c>
      <c r="F30" s="268">
        <v>0</v>
      </c>
      <c r="G30" s="21"/>
      <c r="I30" s="21"/>
    </row>
    <row r="31" spans="1:9" x14ac:dyDescent="0.3">
      <c r="A31" s="227" t="s">
        <v>151</v>
      </c>
      <c r="C31" s="38">
        <v>13</v>
      </c>
      <c r="D31" s="39">
        <f t="shared" si="0"/>
        <v>8.125</v>
      </c>
      <c r="F31" s="268">
        <v>20</v>
      </c>
      <c r="G31" s="21"/>
      <c r="I31" s="21"/>
    </row>
    <row r="32" spans="1:9" x14ac:dyDescent="0.3">
      <c r="A32" s="227" t="s">
        <v>152</v>
      </c>
      <c r="C32" s="38">
        <v>4</v>
      </c>
      <c r="D32" s="39">
        <f t="shared" si="0"/>
        <v>2.5</v>
      </c>
      <c r="F32" s="268">
        <v>11.76470588235294</v>
      </c>
      <c r="G32" s="21"/>
      <c r="I32" s="21"/>
    </row>
    <row r="33" spans="1:9" x14ac:dyDescent="0.3">
      <c r="A33" s="227" t="s">
        <v>153</v>
      </c>
      <c r="C33" s="38">
        <v>3</v>
      </c>
      <c r="D33" s="39">
        <f t="shared" si="0"/>
        <v>1.875</v>
      </c>
      <c r="F33" s="268">
        <v>30</v>
      </c>
      <c r="G33" s="21"/>
      <c r="I33" s="21"/>
    </row>
    <row r="34" spans="1:9" x14ac:dyDescent="0.3">
      <c r="A34" s="227" t="s">
        <v>193</v>
      </c>
      <c r="C34" s="38">
        <v>0</v>
      </c>
      <c r="D34" s="39">
        <f t="shared" si="0"/>
        <v>0</v>
      </c>
      <c r="F34" s="268">
        <v>0</v>
      </c>
      <c r="G34" s="21"/>
      <c r="I34" s="21"/>
    </row>
    <row r="35" spans="1:9" x14ac:dyDescent="0.3">
      <c r="A35" s="227" t="s">
        <v>155</v>
      </c>
      <c r="C35" s="38">
        <v>2</v>
      </c>
      <c r="D35" s="39">
        <f t="shared" si="0"/>
        <v>1.25</v>
      </c>
      <c r="F35" s="268">
        <v>8.695652173913043</v>
      </c>
      <c r="G35" s="21"/>
      <c r="I35" s="21"/>
    </row>
    <row r="36" spans="1:9" x14ac:dyDescent="0.3">
      <c r="A36" s="227" t="s">
        <v>156</v>
      </c>
      <c r="C36" s="38">
        <v>1</v>
      </c>
      <c r="D36" s="39">
        <f t="shared" si="0"/>
        <v>0.625</v>
      </c>
      <c r="F36" s="268">
        <v>100</v>
      </c>
      <c r="G36" s="21"/>
      <c r="I36" s="21"/>
    </row>
    <row r="37" spans="1:9" x14ac:dyDescent="0.3">
      <c r="A37" s="227" t="s">
        <v>157</v>
      </c>
      <c r="C37" s="38">
        <v>0</v>
      </c>
      <c r="D37" s="39">
        <f t="shared" si="0"/>
        <v>0</v>
      </c>
      <c r="F37" s="268">
        <v>0</v>
      </c>
      <c r="G37" s="21"/>
      <c r="I37" s="21"/>
    </row>
    <row r="38" spans="1:9" ht="15.75" customHeight="1" x14ac:dyDescent="0.3">
      <c r="A38" s="227" t="s">
        <v>158</v>
      </c>
      <c r="C38" s="38">
        <v>1</v>
      </c>
      <c r="D38" s="39">
        <f t="shared" si="0"/>
        <v>0.625</v>
      </c>
      <c r="F38" s="268">
        <v>100</v>
      </c>
      <c r="G38" s="21"/>
      <c r="I38" s="21"/>
    </row>
    <row r="39" spans="1:9" ht="15.75" customHeight="1" x14ac:dyDescent="0.3">
      <c r="A39" s="227" t="s">
        <v>159</v>
      </c>
      <c r="C39" s="38">
        <v>2</v>
      </c>
      <c r="D39" s="39">
        <f t="shared" si="0"/>
        <v>1.25</v>
      </c>
      <c r="F39" s="268">
        <v>16.666666666666664</v>
      </c>
      <c r="G39" s="21"/>
      <c r="I39" s="21"/>
    </row>
    <row r="40" spans="1:9" x14ac:dyDescent="0.3">
      <c r="A40" s="235" t="s">
        <v>28</v>
      </c>
      <c r="C40" s="38">
        <v>0</v>
      </c>
      <c r="D40" s="39">
        <f t="shared" si="0"/>
        <v>0</v>
      </c>
      <c r="F40" s="268">
        <v>0</v>
      </c>
      <c r="G40" s="21"/>
      <c r="I40" s="21"/>
    </row>
    <row r="41" spans="1:9" x14ac:dyDescent="0.3">
      <c r="A41" s="46" t="s">
        <v>34</v>
      </c>
      <c r="B41" s="46"/>
      <c r="C41" s="44">
        <f>SUM(C26:C40)</f>
        <v>36</v>
      </c>
      <c r="D41" s="40">
        <f t="shared" si="0"/>
        <v>22.5</v>
      </c>
      <c r="E41" s="46"/>
      <c r="F41" s="267">
        <v>18.461538461538463</v>
      </c>
      <c r="G41" s="21"/>
      <c r="I41" s="21"/>
    </row>
    <row r="42" spans="1:9" x14ac:dyDescent="0.3">
      <c r="B42" s="46"/>
      <c r="C42" s="44"/>
      <c r="D42" s="40"/>
      <c r="E42" s="46"/>
      <c r="F42" s="267"/>
      <c r="G42" s="21"/>
      <c r="I42" s="21"/>
    </row>
    <row r="43" spans="1:9" x14ac:dyDescent="0.3">
      <c r="A43" s="46" t="s">
        <v>35</v>
      </c>
      <c r="B43" s="46"/>
      <c r="C43" s="41"/>
      <c r="D43" s="39"/>
      <c r="E43" s="46"/>
      <c r="F43" s="268"/>
      <c r="G43" s="21"/>
      <c r="I43" s="21"/>
    </row>
    <row r="44" spans="1:9" x14ac:dyDescent="0.3">
      <c r="A44" s="43" t="s">
        <v>194</v>
      </c>
      <c r="B44" s="46"/>
      <c r="C44" s="41">
        <v>0</v>
      </c>
      <c r="D44" s="39">
        <f t="shared" ref="D44:D68" si="1">IFERROR((C44/C$125)*100,0)</f>
        <v>0</v>
      </c>
      <c r="E44" s="46"/>
      <c r="F44" s="268">
        <v>0</v>
      </c>
      <c r="G44" s="21"/>
      <c r="I44" s="21"/>
    </row>
    <row r="45" spans="1:9" s="251" customFormat="1" x14ac:dyDescent="0.3">
      <c r="A45" s="43" t="s">
        <v>160</v>
      </c>
      <c r="B45" s="252"/>
      <c r="C45" s="38">
        <v>0</v>
      </c>
      <c r="D45" s="39">
        <f t="shared" si="1"/>
        <v>0</v>
      </c>
      <c r="E45" s="21"/>
      <c r="F45" s="268">
        <v>0</v>
      </c>
    </row>
    <row r="46" spans="1:9" s="251" customFormat="1" x14ac:dyDescent="0.3">
      <c r="A46" s="7" t="s">
        <v>161</v>
      </c>
      <c r="B46" s="253"/>
      <c r="C46" s="38">
        <v>5</v>
      </c>
      <c r="D46" s="39">
        <f t="shared" si="1"/>
        <v>3.125</v>
      </c>
      <c r="E46" s="21"/>
      <c r="F46" s="268">
        <v>21.739130434782609</v>
      </c>
    </row>
    <row r="47" spans="1:9" s="251" customFormat="1" x14ac:dyDescent="0.3">
      <c r="A47" s="7" t="s">
        <v>162</v>
      </c>
      <c r="B47" s="253"/>
      <c r="C47" s="38">
        <v>0</v>
      </c>
      <c r="D47" s="39">
        <f t="shared" si="1"/>
        <v>0</v>
      </c>
      <c r="E47" s="21"/>
      <c r="F47" s="268">
        <v>0</v>
      </c>
    </row>
    <row r="48" spans="1:9" x14ac:dyDescent="0.3">
      <c r="A48" s="7" t="s">
        <v>209</v>
      </c>
      <c r="B48" s="253"/>
      <c r="C48" s="38">
        <v>0</v>
      </c>
      <c r="D48" s="39">
        <f t="shared" si="1"/>
        <v>0</v>
      </c>
      <c r="F48" s="268">
        <v>0</v>
      </c>
      <c r="G48" s="21"/>
      <c r="I48" s="21"/>
    </row>
    <row r="49" spans="1:9" x14ac:dyDescent="0.3">
      <c r="A49" s="227" t="s">
        <v>163</v>
      </c>
      <c r="C49" s="38">
        <v>0</v>
      </c>
      <c r="D49" s="39">
        <f t="shared" si="1"/>
        <v>0</v>
      </c>
      <c r="F49" s="268">
        <v>0</v>
      </c>
      <c r="G49" s="21"/>
      <c r="I49" s="21"/>
    </row>
    <row r="50" spans="1:9" x14ac:dyDescent="0.3">
      <c r="A50" s="227" t="s">
        <v>164</v>
      </c>
      <c r="C50" s="38">
        <v>1</v>
      </c>
      <c r="D50" s="39">
        <f t="shared" si="1"/>
        <v>0.625</v>
      </c>
      <c r="F50" s="268">
        <v>7.1428571428571423</v>
      </c>
      <c r="G50" s="21"/>
      <c r="I50" s="21"/>
    </row>
    <row r="51" spans="1:9" x14ac:dyDescent="0.3">
      <c r="A51" s="227" t="s">
        <v>165</v>
      </c>
      <c r="C51" s="38">
        <v>0</v>
      </c>
      <c r="D51" s="39">
        <f t="shared" si="1"/>
        <v>0</v>
      </c>
      <c r="F51" s="268">
        <v>0</v>
      </c>
      <c r="G51" s="21"/>
      <c r="I51" s="21"/>
    </row>
    <row r="52" spans="1:9" x14ac:dyDescent="0.3">
      <c r="A52" s="227" t="s">
        <v>233</v>
      </c>
      <c r="C52" s="38">
        <v>0</v>
      </c>
      <c r="D52" s="39">
        <f t="shared" si="1"/>
        <v>0</v>
      </c>
      <c r="F52" s="268">
        <v>0</v>
      </c>
      <c r="G52" s="21"/>
      <c r="I52" s="21"/>
    </row>
    <row r="53" spans="1:9" x14ac:dyDescent="0.3">
      <c r="A53" s="227" t="s">
        <v>166</v>
      </c>
      <c r="C53" s="38">
        <v>4</v>
      </c>
      <c r="D53" s="39">
        <f t="shared" si="1"/>
        <v>2.5</v>
      </c>
      <c r="F53" s="268">
        <v>23.52941176470588</v>
      </c>
      <c r="G53" s="21"/>
      <c r="I53" s="21"/>
    </row>
    <row r="54" spans="1:9" x14ac:dyDescent="0.3">
      <c r="A54" s="227" t="s">
        <v>234</v>
      </c>
      <c r="C54" s="38">
        <v>0</v>
      </c>
      <c r="D54" s="39">
        <f t="shared" si="1"/>
        <v>0</v>
      </c>
      <c r="F54" s="268">
        <v>0</v>
      </c>
      <c r="G54" s="21"/>
      <c r="I54" s="21"/>
    </row>
    <row r="55" spans="1:9" x14ac:dyDescent="0.3">
      <c r="A55" s="227" t="s">
        <v>167</v>
      </c>
      <c r="C55" s="38">
        <v>4</v>
      </c>
      <c r="D55" s="39">
        <f t="shared" si="1"/>
        <v>2.5</v>
      </c>
      <c r="F55" s="268">
        <v>30.76923076923077</v>
      </c>
      <c r="G55" s="21"/>
      <c r="I55" s="21"/>
    </row>
    <row r="56" spans="1:9" x14ac:dyDescent="0.3">
      <c r="A56" s="227" t="s">
        <v>212</v>
      </c>
      <c r="C56" s="38">
        <v>0</v>
      </c>
      <c r="D56" s="39">
        <f t="shared" si="1"/>
        <v>0</v>
      </c>
      <c r="F56" s="268">
        <v>0</v>
      </c>
      <c r="G56" s="21"/>
      <c r="I56" s="21"/>
    </row>
    <row r="57" spans="1:9" x14ac:dyDescent="0.3">
      <c r="A57" s="227" t="s">
        <v>168</v>
      </c>
      <c r="C57" s="38">
        <v>2</v>
      </c>
      <c r="D57" s="39">
        <f t="shared" si="1"/>
        <v>1.25</v>
      </c>
      <c r="F57" s="268">
        <v>16.666666666666664</v>
      </c>
      <c r="G57" s="21"/>
      <c r="I57" s="21"/>
    </row>
    <row r="58" spans="1:9" x14ac:dyDescent="0.3">
      <c r="A58" s="227" t="s">
        <v>169</v>
      </c>
      <c r="C58" s="38">
        <v>0</v>
      </c>
      <c r="D58" s="39">
        <f t="shared" si="1"/>
        <v>0</v>
      </c>
      <c r="F58" s="268">
        <v>0</v>
      </c>
      <c r="G58" s="21"/>
      <c r="I58" s="21"/>
    </row>
    <row r="59" spans="1:9" x14ac:dyDescent="0.3">
      <c r="A59" s="227" t="s">
        <v>170</v>
      </c>
      <c r="C59" s="38">
        <v>4</v>
      </c>
      <c r="D59" s="39">
        <f t="shared" si="1"/>
        <v>2.5</v>
      </c>
      <c r="F59" s="268">
        <v>36.363636363636367</v>
      </c>
      <c r="G59" s="21"/>
      <c r="I59" s="21"/>
    </row>
    <row r="60" spans="1:9" x14ac:dyDescent="0.3">
      <c r="A60" s="227" t="s">
        <v>195</v>
      </c>
      <c r="C60" s="38">
        <v>0</v>
      </c>
      <c r="D60" s="39">
        <f t="shared" si="1"/>
        <v>0</v>
      </c>
      <c r="F60" s="268">
        <v>0</v>
      </c>
      <c r="G60" s="21"/>
      <c r="I60" s="21"/>
    </row>
    <row r="61" spans="1:9" x14ac:dyDescent="0.3">
      <c r="A61" s="227" t="s">
        <v>171</v>
      </c>
      <c r="C61" s="38">
        <v>5</v>
      </c>
      <c r="D61" s="39">
        <f t="shared" si="1"/>
        <v>3.125</v>
      </c>
      <c r="F61" s="268">
        <v>18.518518518518519</v>
      </c>
      <c r="G61" s="21"/>
      <c r="I61" s="21"/>
    </row>
    <row r="62" spans="1:9" x14ac:dyDescent="0.3">
      <c r="A62" s="227" t="s">
        <v>172</v>
      </c>
      <c r="C62" s="38">
        <v>16</v>
      </c>
      <c r="D62" s="39">
        <f t="shared" si="1"/>
        <v>10</v>
      </c>
      <c r="F62" s="268">
        <v>20.779220779220779</v>
      </c>
      <c r="G62" s="21"/>
      <c r="I62" s="21"/>
    </row>
    <row r="63" spans="1:9" x14ac:dyDescent="0.3">
      <c r="A63" s="227" t="s">
        <v>173</v>
      </c>
      <c r="C63" s="38">
        <v>4</v>
      </c>
      <c r="D63" s="39">
        <f t="shared" si="1"/>
        <v>2.5</v>
      </c>
      <c r="F63" s="268">
        <v>16.666666666666664</v>
      </c>
      <c r="G63" s="21"/>
      <c r="I63" s="21"/>
    </row>
    <row r="64" spans="1:9" x14ac:dyDescent="0.3">
      <c r="A64" s="227" t="s">
        <v>174</v>
      </c>
      <c r="C64" s="38">
        <v>0</v>
      </c>
      <c r="D64" s="39">
        <f t="shared" si="1"/>
        <v>0</v>
      </c>
      <c r="F64" s="268">
        <v>0</v>
      </c>
      <c r="G64" s="21"/>
      <c r="I64" s="21"/>
    </row>
    <row r="65" spans="1:9" x14ac:dyDescent="0.3">
      <c r="A65" s="227" t="s">
        <v>175</v>
      </c>
      <c r="C65" s="38">
        <v>0</v>
      </c>
      <c r="D65" s="39">
        <f t="shared" si="1"/>
        <v>0</v>
      </c>
      <c r="F65" s="268">
        <v>0</v>
      </c>
      <c r="G65" s="21"/>
      <c r="I65" s="21"/>
    </row>
    <row r="66" spans="1:9" x14ac:dyDescent="0.3">
      <c r="A66" s="227" t="s">
        <v>176</v>
      </c>
      <c r="C66" s="38">
        <v>10</v>
      </c>
      <c r="D66" s="39">
        <f t="shared" si="1"/>
        <v>6.25</v>
      </c>
      <c r="F66" s="268">
        <v>26.315789473684209</v>
      </c>
      <c r="G66" s="21"/>
      <c r="I66" s="21"/>
    </row>
    <row r="67" spans="1:9" x14ac:dyDescent="0.3">
      <c r="A67" s="227" t="s">
        <v>28</v>
      </c>
      <c r="C67" s="38">
        <v>2</v>
      </c>
      <c r="D67" s="39">
        <f t="shared" si="1"/>
        <v>1.25</v>
      </c>
      <c r="F67" s="268">
        <v>50</v>
      </c>
      <c r="G67" s="21"/>
      <c r="I67" s="21"/>
    </row>
    <row r="68" spans="1:9" x14ac:dyDescent="0.3">
      <c r="A68" s="46" t="s">
        <v>36</v>
      </c>
      <c r="B68" s="43"/>
      <c r="C68" s="44">
        <f>SUM(C44:C67)</f>
        <v>57</v>
      </c>
      <c r="D68" s="40">
        <f t="shared" si="1"/>
        <v>35.625</v>
      </c>
      <c r="E68" s="43"/>
      <c r="F68" s="267">
        <v>19.453924914675767</v>
      </c>
      <c r="G68" s="21"/>
      <c r="I68" s="21"/>
    </row>
    <row r="69" spans="1:9" x14ac:dyDescent="0.3">
      <c r="A69" s="46"/>
      <c r="B69" s="43"/>
      <c r="C69" s="44"/>
      <c r="D69" s="40"/>
      <c r="E69" s="43"/>
      <c r="F69" s="267"/>
      <c r="G69" s="21"/>
      <c r="I69" s="21"/>
    </row>
    <row r="70" spans="1:9" x14ac:dyDescent="0.3">
      <c r="A70" s="42" t="s">
        <v>37</v>
      </c>
      <c r="B70" s="47"/>
      <c r="C70" s="41"/>
      <c r="D70" s="39"/>
      <c r="E70" s="47"/>
      <c r="F70" s="268"/>
      <c r="G70" s="21"/>
      <c r="I70" s="21"/>
    </row>
    <row r="71" spans="1:9" x14ac:dyDescent="0.3">
      <c r="A71" s="236" t="s">
        <v>177</v>
      </c>
      <c r="B71" s="47"/>
      <c r="C71" s="41">
        <v>0</v>
      </c>
      <c r="D71" s="39">
        <f>IFERROR((C71/C$125)*100,0)</f>
        <v>0</v>
      </c>
      <c r="E71" s="45"/>
      <c r="F71" s="268">
        <v>0</v>
      </c>
      <c r="G71" s="21"/>
      <c r="I71" s="21"/>
    </row>
    <row r="72" spans="1:9" x14ac:dyDescent="0.3">
      <c r="A72" s="227" t="s">
        <v>178</v>
      </c>
      <c r="C72" s="38">
        <v>3</v>
      </c>
      <c r="D72" s="39">
        <f>IFERROR((C72/C$125)*100,0)</f>
        <v>1.875</v>
      </c>
      <c r="F72" s="268">
        <v>30</v>
      </c>
      <c r="G72" s="21"/>
      <c r="I72" s="21"/>
    </row>
    <row r="73" spans="1:9" x14ac:dyDescent="0.3">
      <c r="A73" s="42" t="s">
        <v>38</v>
      </c>
      <c r="B73" s="45"/>
      <c r="C73" s="44">
        <f>SUM(C71:C72)</f>
        <v>3</v>
      </c>
      <c r="D73" s="40">
        <f>IFERROR((C73/C$125)*100,0)</f>
        <v>1.875</v>
      </c>
      <c r="E73" s="45"/>
      <c r="F73" s="267">
        <v>27.27272727272727</v>
      </c>
      <c r="G73" s="21"/>
      <c r="I73" s="21"/>
    </row>
    <row r="74" spans="1:9" x14ac:dyDescent="0.3">
      <c r="A74" s="42"/>
      <c r="B74" s="45"/>
      <c r="C74" s="44"/>
      <c r="D74" s="40"/>
      <c r="E74" s="45"/>
      <c r="F74" s="267"/>
      <c r="G74" s="21"/>
      <c r="I74" s="21"/>
    </row>
    <row r="75" spans="1:9" x14ac:dyDescent="0.3">
      <c r="A75" s="42" t="s">
        <v>39</v>
      </c>
      <c r="B75" s="45"/>
      <c r="C75" s="41"/>
      <c r="D75" s="39"/>
      <c r="E75" s="45"/>
      <c r="F75" s="268"/>
      <c r="G75" s="21"/>
      <c r="I75" s="21"/>
    </row>
    <row r="76" spans="1:9" x14ac:dyDescent="0.3">
      <c r="A76" s="236" t="s">
        <v>179</v>
      </c>
      <c r="B76" s="45"/>
      <c r="C76" s="41">
        <v>2</v>
      </c>
      <c r="D76" s="39">
        <f>IFERROR((C76/C$125)*100,0)</f>
        <v>1.25</v>
      </c>
      <c r="E76" s="45"/>
      <c r="F76" s="268">
        <v>40</v>
      </c>
      <c r="G76" s="21"/>
      <c r="I76" s="21"/>
    </row>
    <row r="77" spans="1:9" x14ac:dyDescent="0.3">
      <c r="A77" s="227" t="s">
        <v>180</v>
      </c>
      <c r="C77" s="22">
        <v>0</v>
      </c>
      <c r="D77" s="39">
        <f>IFERROR((C77/C$125)*100,0)</f>
        <v>0</v>
      </c>
      <c r="F77" s="268">
        <v>0</v>
      </c>
      <c r="G77" s="21"/>
      <c r="I77" s="21"/>
    </row>
    <row r="78" spans="1:9" x14ac:dyDescent="0.3">
      <c r="A78" s="42" t="s">
        <v>40</v>
      </c>
      <c r="B78" s="45"/>
      <c r="C78" s="44">
        <f>SUM(C76:C77)</f>
        <v>2</v>
      </c>
      <c r="D78" s="40">
        <f>IFERROR((C78/C$125)*100,0)</f>
        <v>1.25</v>
      </c>
      <c r="E78" s="45"/>
      <c r="F78" s="267">
        <v>20</v>
      </c>
      <c r="G78" s="21"/>
      <c r="I78" s="21"/>
    </row>
    <row r="79" spans="1:9" x14ac:dyDescent="0.3">
      <c r="C79" s="22"/>
      <c r="D79" s="23"/>
      <c r="F79" s="268"/>
      <c r="G79" s="21"/>
      <c r="I79" s="21"/>
    </row>
    <row r="80" spans="1:9" x14ac:dyDescent="0.3">
      <c r="A80" s="42" t="s">
        <v>41</v>
      </c>
      <c r="B80" s="45"/>
      <c r="C80" s="44"/>
      <c r="D80" s="40"/>
      <c r="E80" s="45"/>
      <c r="F80" s="267"/>
      <c r="G80" s="21"/>
      <c r="I80" s="21"/>
    </row>
    <row r="81" spans="1:9" x14ac:dyDescent="0.3">
      <c r="A81" s="227" t="s">
        <v>182</v>
      </c>
      <c r="C81" s="38">
        <v>0</v>
      </c>
      <c r="D81" s="39">
        <f>IFERROR((C81/C$125)*100,0)</f>
        <v>0</v>
      </c>
      <c r="F81" s="268">
        <v>0</v>
      </c>
      <c r="G81" s="21"/>
      <c r="I81" s="21"/>
    </row>
    <row r="82" spans="1:9" x14ac:dyDescent="0.3">
      <c r="A82" s="227" t="s">
        <v>183</v>
      </c>
      <c r="C82" s="38">
        <v>4</v>
      </c>
      <c r="D82" s="39">
        <f>IFERROR((C82/C$125)*100,0)</f>
        <v>2.5</v>
      </c>
      <c r="F82" s="268">
        <v>28.571428571428569</v>
      </c>
      <c r="G82" s="21"/>
      <c r="I82" s="21"/>
    </row>
    <row r="83" spans="1:9" x14ac:dyDescent="0.3">
      <c r="A83" s="227" t="s">
        <v>184</v>
      </c>
      <c r="C83" s="38">
        <v>2</v>
      </c>
      <c r="D83" s="39">
        <f>IFERROR((C83/C$125)*100,0)</f>
        <v>1.25</v>
      </c>
      <c r="F83" s="268">
        <v>13.333333333333334</v>
      </c>
      <c r="G83" s="21"/>
      <c r="I83" s="21"/>
    </row>
    <row r="84" spans="1:9" x14ac:dyDescent="0.3">
      <c r="A84" s="42" t="s">
        <v>42</v>
      </c>
      <c r="B84" s="45"/>
      <c r="C84" s="44">
        <f>SUM(C81:C83)</f>
        <v>6</v>
      </c>
      <c r="D84" s="40">
        <f>IFERROR((C84/C$125)*100,0)</f>
        <v>3.75</v>
      </c>
      <c r="E84" s="45"/>
      <c r="F84" s="267">
        <v>20</v>
      </c>
      <c r="G84" s="21"/>
      <c r="I84" s="21"/>
    </row>
    <row r="85" spans="1:9" x14ac:dyDescent="0.3">
      <c r="A85" s="42"/>
      <c r="B85" s="45"/>
      <c r="C85" s="44"/>
      <c r="D85" s="40"/>
      <c r="E85" s="45"/>
      <c r="F85" s="267"/>
      <c r="G85" s="21"/>
      <c r="I85" s="21"/>
    </row>
    <row r="86" spans="1:9" x14ac:dyDescent="0.3">
      <c r="A86" s="47" t="s">
        <v>43</v>
      </c>
      <c r="B86" s="47"/>
      <c r="C86" s="41"/>
      <c r="D86" s="39"/>
      <c r="E86" s="47"/>
      <c r="F86" s="268"/>
      <c r="G86" s="21"/>
      <c r="I86" s="21"/>
    </row>
    <row r="87" spans="1:9" x14ac:dyDescent="0.3">
      <c r="A87" s="227" t="s">
        <v>185</v>
      </c>
      <c r="C87" s="38">
        <v>0</v>
      </c>
      <c r="D87" s="39">
        <f t="shared" ref="D87:D93" si="2">IFERROR((C87/C$125)*100,0)</f>
        <v>0</v>
      </c>
      <c r="F87" s="268">
        <v>0</v>
      </c>
      <c r="G87" s="21"/>
      <c r="I87" s="21"/>
    </row>
    <row r="88" spans="1:9" x14ac:dyDescent="0.3">
      <c r="A88" s="227" t="s">
        <v>198</v>
      </c>
      <c r="C88" s="38">
        <v>0</v>
      </c>
      <c r="D88" s="39">
        <f t="shared" si="2"/>
        <v>0</v>
      </c>
      <c r="F88" s="268">
        <v>0</v>
      </c>
      <c r="G88" s="21"/>
      <c r="I88" s="21"/>
    </row>
    <row r="89" spans="1:9" x14ac:dyDescent="0.3">
      <c r="A89" s="227" t="s">
        <v>186</v>
      </c>
      <c r="C89" s="38">
        <v>3</v>
      </c>
      <c r="D89" s="39">
        <f t="shared" si="2"/>
        <v>1.875</v>
      </c>
      <c r="F89" s="268">
        <v>15</v>
      </c>
      <c r="G89" s="21"/>
      <c r="I89" s="21"/>
    </row>
    <row r="90" spans="1:9" x14ac:dyDescent="0.3">
      <c r="A90" s="227" t="s">
        <v>187</v>
      </c>
      <c r="C90" s="38">
        <v>6</v>
      </c>
      <c r="D90" s="39">
        <f t="shared" si="2"/>
        <v>3.75</v>
      </c>
      <c r="F90" s="268">
        <v>15.789473684210526</v>
      </c>
      <c r="G90" s="21"/>
      <c r="I90" s="21"/>
    </row>
    <row r="91" spans="1:9" x14ac:dyDescent="0.3">
      <c r="A91" s="227" t="s">
        <v>199</v>
      </c>
      <c r="C91" s="38">
        <v>2</v>
      </c>
      <c r="D91" s="39">
        <f t="shared" si="2"/>
        <v>1.25</v>
      </c>
      <c r="F91" s="268">
        <v>50</v>
      </c>
      <c r="G91" s="21"/>
      <c r="I91" s="21"/>
    </row>
    <row r="92" spans="1:9" x14ac:dyDescent="0.3">
      <c r="A92" s="227" t="s">
        <v>188</v>
      </c>
      <c r="C92" s="38">
        <v>4</v>
      </c>
      <c r="D92" s="39">
        <f t="shared" si="2"/>
        <v>2.5</v>
      </c>
      <c r="F92" s="268">
        <v>33.333333333333329</v>
      </c>
      <c r="G92" s="21"/>
      <c r="I92" s="21"/>
    </row>
    <row r="93" spans="1:9" s="51" customFormat="1" x14ac:dyDescent="0.3">
      <c r="A93" s="49" t="s">
        <v>44</v>
      </c>
      <c r="B93" s="50"/>
      <c r="C93" s="254">
        <f>SUM(C87:C92)</f>
        <v>15</v>
      </c>
      <c r="D93" s="40">
        <f t="shared" si="2"/>
        <v>9.375</v>
      </c>
      <c r="E93" s="50"/>
      <c r="F93" s="267">
        <v>19.480519480519483</v>
      </c>
      <c r="G93" s="21"/>
    </row>
    <row r="94" spans="1:9" s="51" customFormat="1" x14ac:dyDescent="0.3">
      <c r="A94" s="49"/>
      <c r="B94" s="50"/>
      <c r="C94" s="254"/>
      <c r="D94" s="40"/>
      <c r="E94" s="50"/>
      <c r="F94" s="267"/>
      <c r="G94" s="21"/>
    </row>
    <row r="95" spans="1:9" x14ac:dyDescent="0.3">
      <c r="A95" s="47" t="s">
        <v>45</v>
      </c>
      <c r="B95" s="47"/>
      <c r="C95" s="44">
        <f>SUM(C10,C13,C19,C23,C41,C68,C73,C78,C84,C93)</f>
        <v>122</v>
      </c>
      <c r="D95" s="40">
        <f>IFERROR((C95/C$125)*100,0)</f>
        <v>76.25</v>
      </c>
      <c r="E95" s="47"/>
      <c r="F95" s="267">
        <v>19.032761310452418</v>
      </c>
      <c r="G95" s="21"/>
      <c r="I95" s="21"/>
    </row>
    <row r="96" spans="1:9" x14ac:dyDescent="0.3">
      <c r="A96" s="47"/>
      <c r="B96" s="47"/>
      <c r="C96" s="44"/>
      <c r="D96" s="40"/>
      <c r="E96" s="47"/>
      <c r="F96" s="267"/>
      <c r="G96" s="21"/>
      <c r="I96" s="21"/>
    </row>
    <row r="97" spans="1:9" x14ac:dyDescent="0.3">
      <c r="A97" s="47" t="s">
        <v>142</v>
      </c>
      <c r="B97" s="47"/>
      <c r="C97" s="41"/>
      <c r="D97" s="39"/>
      <c r="E97" s="47"/>
      <c r="F97" s="268"/>
      <c r="G97" s="21"/>
      <c r="I97" s="21"/>
    </row>
    <row r="98" spans="1:9" x14ac:dyDescent="0.3">
      <c r="A98" s="45" t="s">
        <v>189</v>
      </c>
      <c r="B98" s="47"/>
      <c r="C98" s="41">
        <v>2</v>
      </c>
      <c r="D98" s="39">
        <f>IFERROR((C98/C$125)*100,0)</f>
        <v>1.25</v>
      </c>
      <c r="E98" s="47"/>
      <c r="F98" s="268">
        <v>33.333333333333329</v>
      </c>
      <c r="G98" s="21"/>
      <c r="I98" s="21"/>
    </row>
    <row r="99" spans="1:9" x14ac:dyDescent="0.3">
      <c r="A99" s="45" t="s">
        <v>241</v>
      </c>
      <c r="B99" s="47"/>
      <c r="C99" s="41">
        <v>1</v>
      </c>
      <c r="D99" s="39"/>
      <c r="E99" s="47"/>
      <c r="F99" s="268"/>
      <c r="G99" s="21"/>
      <c r="I99" s="21"/>
    </row>
    <row r="100" spans="1:9" x14ac:dyDescent="0.3">
      <c r="A100" s="45" t="s">
        <v>217</v>
      </c>
      <c r="B100" s="45"/>
      <c r="C100" s="38">
        <v>2</v>
      </c>
      <c r="D100" s="39">
        <f t="shared" ref="D100:D120" si="3">IFERROR((C100/C$125)*100,0)</f>
        <v>1.25</v>
      </c>
      <c r="E100" s="45"/>
      <c r="F100" s="268">
        <v>40</v>
      </c>
      <c r="G100" s="21"/>
      <c r="I100" s="48"/>
    </row>
    <row r="101" spans="1:9" x14ac:dyDescent="0.3">
      <c r="A101" s="43" t="s">
        <v>218</v>
      </c>
      <c r="B101" s="43"/>
      <c r="C101" s="38">
        <v>0</v>
      </c>
      <c r="D101" s="39">
        <f t="shared" si="3"/>
        <v>0</v>
      </c>
      <c r="E101" s="43"/>
      <c r="F101" s="268">
        <v>0</v>
      </c>
      <c r="G101" s="21"/>
      <c r="I101" s="21"/>
    </row>
    <row r="102" spans="1:9" x14ac:dyDescent="0.3">
      <c r="A102" s="45" t="s">
        <v>242</v>
      </c>
      <c r="B102" s="45"/>
      <c r="C102" s="38">
        <v>0</v>
      </c>
      <c r="D102" s="39">
        <f t="shared" si="3"/>
        <v>0</v>
      </c>
      <c r="E102" s="45"/>
      <c r="F102" s="268">
        <v>0</v>
      </c>
      <c r="G102" s="21"/>
      <c r="I102" s="21"/>
    </row>
    <row r="103" spans="1:9" x14ac:dyDescent="0.3">
      <c r="A103" s="45" t="s">
        <v>46</v>
      </c>
      <c r="B103" s="47"/>
      <c r="C103" s="41">
        <v>1</v>
      </c>
      <c r="D103" s="39">
        <f t="shared" si="3"/>
        <v>0.625</v>
      </c>
      <c r="E103" s="47"/>
      <c r="F103" s="268">
        <v>11.111111111111111</v>
      </c>
      <c r="G103" s="21"/>
      <c r="I103" s="21"/>
    </row>
    <row r="104" spans="1:9" x14ac:dyDescent="0.3">
      <c r="A104" s="45" t="s">
        <v>190</v>
      </c>
      <c r="B104" s="45"/>
      <c r="C104" s="38">
        <v>2</v>
      </c>
      <c r="D104" s="39">
        <f t="shared" si="3"/>
        <v>1.25</v>
      </c>
      <c r="E104" s="45"/>
      <c r="F104" s="268">
        <v>28.571428571428569</v>
      </c>
      <c r="G104" s="21"/>
      <c r="I104" s="48"/>
    </row>
    <row r="105" spans="1:9" x14ac:dyDescent="0.3">
      <c r="A105" s="45" t="s">
        <v>243</v>
      </c>
      <c r="B105" s="45"/>
      <c r="C105" s="38">
        <v>0</v>
      </c>
      <c r="D105" s="39">
        <f t="shared" si="3"/>
        <v>0</v>
      </c>
      <c r="E105" s="45"/>
      <c r="F105" s="268">
        <v>0</v>
      </c>
      <c r="G105" s="21"/>
      <c r="I105" s="48"/>
    </row>
    <row r="106" spans="1:9" x14ac:dyDescent="0.3">
      <c r="A106" s="45" t="s">
        <v>221</v>
      </c>
      <c r="B106" s="45"/>
      <c r="C106" s="38">
        <v>1</v>
      </c>
      <c r="D106" s="39">
        <f t="shared" si="3"/>
        <v>0.625</v>
      </c>
      <c r="E106" s="45"/>
      <c r="F106" s="268">
        <v>100</v>
      </c>
      <c r="G106" s="21"/>
      <c r="I106" s="48"/>
    </row>
    <row r="107" spans="1:9" x14ac:dyDescent="0.3">
      <c r="A107" s="43" t="s">
        <v>222</v>
      </c>
      <c r="B107" s="43"/>
      <c r="C107" s="38">
        <v>0</v>
      </c>
      <c r="D107" s="39">
        <f t="shared" si="3"/>
        <v>0</v>
      </c>
      <c r="E107" s="43"/>
      <c r="F107" s="268">
        <v>0</v>
      </c>
      <c r="G107" s="21"/>
      <c r="I107" s="21"/>
    </row>
    <row r="108" spans="1:9" x14ac:dyDescent="0.3">
      <c r="A108" s="45" t="s">
        <v>223</v>
      </c>
      <c r="B108" s="45"/>
      <c r="C108" s="38">
        <v>1</v>
      </c>
      <c r="D108" s="39">
        <f t="shared" si="3"/>
        <v>0.625</v>
      </c>
      <c r="E108" s="45"/>
      <c r="F108" s="268">
        <v>100</v>
      </c>
      <c r="G108" s="21"/>
      <c r="I108" s="21"/>
    </row>
    <row r="109" spans="1:9" x14ac:dyDescent="0.3">
      <c r="A109" s="43" t="s">
        <v>224</v>
      </c>
      <c r="B109" s="43"/>
      <c r="C109" s="38">
        <v>0</v>
      </c>
      <c r="D109" s="39">
        <f t="shared" si="3"/>
        <v>0</v>
      </c>
      <c r="E109" s="43"/>
      <c r="F109" s="268">
        <v>0</v>
      </c>
      <c r="G109" s="21"/>
      <c r="I109" s="21"/>
    </row>
    <row r="110" spans="1:9" x14ac:dyDescent="0.3">
      <c r="A110" s="43" t="s">
        <v>244</v>
      </c>
      <c r="B110" s="43"/>
      <c r="C110" s="38">
        <v>0</v>
      </c>
      <c r="D110" s="39">
        <f t="shared" si="3"/>
        <v>0</v>
      </c>
      <c r="E110" s="43"/>
      <c r="F110" s="268">
        <v>0</v>
      </c>
      <c r="G110" s="21"/>
      <c r="I110" s="21"/>
    </row>
    <row r="111" spans="1:9" x14ac:dyDescent="0.3">
      <c r="A111" s="45" t="s">
        <v>225</v>
      </c>
      <c r="B111" s="45"/>
      <c r="C111" s="38">
        <v>2</v>
      </c>
      <c r="D111" s="39">
        <f t="shared" si="3"/>
        <v>1.25</v>
      </c>
      <c r="E111" s="45"/>
      <c r="F111" s="268">
        <v>40</v>
      </c>
      <c r="G111" s="21"/>
      <c r="I111" s="21"/>
    </row>
    <row r="112" spans="1:9" x14ac:dyDescent="0.3">
      <c r="A112" s="45" t="s">
        <v>245</v>
      </c>
      <c r="B112" s="45"/>
      <c r="C112" s="38">
        <v>0</v>
      </c>
      <c r="D112" s="39">
        <f t="shared" si="3"/>
        <v>0</v>
      </c>
      <c r="E112" s="45"/>
      <c r="F112" s="268">
        <v>0</v>
      </c>
      <c r="G112" s="21"/>
      <c r="I112" s="21"/>
    </row>
    <row r="113" spans="1:9" x14ac:dyDescent="0.3">
      <c r="A113" s="45" t="s">
        <v>246</v>
      </c>
      <c r="B113" s="45"/>
      <c r="C113" s="38">
        <v>0</v>
      </c>
      <c r="D113" s="39">
        <f t="shared" si="3"/>
        <v>0</v>
      </c>
      <c r="E113" s="45"/>
      <c r="F113" s="268">
        <v>0</v>
      </c>
      <c r="G113" s="21"/>
      <c r="I113" s="21"/>
    </row>
    <row r="114" spans="1:9" x14ac:dyDescent="0.3">
      <c r="A114" s="45" t="s">
        <v>247</v>
      </c>
      <c r="B114" s="45"/>
      <c r="C114" s="38">
        <v>0</v>
      </c>
      <c r="D114" s="39">
        <f t="shared" si="3"/>
        <v>0</v>
      </c>
      <c r="E114" s="45"/>
      <c r="F114" s="268">
        <v>0</v>
      </c>
      <c r="G114" s="21"/>
      <c r="I114" s="21"/>
    </row>
    <row r="115" spans="1:9" x14ac:dyDescent="0.3">
      <c r="A115" s="45" t="s">
        <v>248</v>
      </c>
      <c r="B115" s="45"/>
      <c r="C115" s="38">
        <v>0</v>
      </c>
      <c r="D115" s="39">
        <f t="shared" si="3"/>
        <v>0</v>
      </c>
      <c r="E115" s="45"/>
      <c r="F115" s="268">
        <v>0</v>
      </c>
      <c r="G115" s="21"/>
      <c r="I115" s="21"/>
    </row>
    <row r="116" spans="1:9" x14ac:dyDescent="0.3">
      <c r="A116" s="45" t="s">
        <v>228</v>
      </c>
      <c r="B116" s="45"/>
      <c r="C116" s="38">
        <v>0</v>
      </c>
      <c r="D116" s="39">
        <f t="shared" si="3"/>
        <v>0</v>
      </c>
      <c r="E116" s="45"/>
      <c r="F116" s="268">
        <v>0</v>
      </c>
      <c r="G116" s="21"/>
      <c r="I116" s="48"/>
    </row>
    <row r="117" spans="1:9" x14ac:dyDescent="0.3">
      <c r="A117" s="43" t="s">
        <v>229</v>
      </c>
      <c r="B117" s="43"/>
      <c r="C117" s="38">
        <v>0</v>
      </c>
      <c r="D117" s="39">
        <f t="shared" si="3"/>
        <v>0</v>
      </c>
      <c r="E117" s="43"/>
      <c r="F117" s="268">
        <v>0</v>
      </c>
      <c r="G117" s="21"/>
      <c r="I117" s="21"/>
    </row>
    <row r="118" spans="1:9" x14ac:dyDescent="0.3">
      <c r="A118" s="45" t="s">
        <v>47</v>
      </c>
      <c r="B118" s="45"/>
      <c r="C118" s="38">
        <v>10</v>
      </c>
      <c r="D118" s="39">
        <f t="shared" si="3"/>
        <v>6.25</v>
      </c>
      <c r="E118" s="45"/>
      <c r="F118" s="268">
        <v>25</v>
      </c>
      <c r="G118" s="21"/>
      <c r="I118" s="21"/>
    </row>
    <row r="119" spans="1:9" x14ac:dyDescent="0.3">
      <c r="A119" s="43" t="s">
        <v>48</v>
      </c>
      <c r="B119" s="43"/>
      <c r="C119" s="38">
        <v>16</v>
      </c>
      <c r="D119" s="39">
        <f t="shared" si="3"/>
        <v>10</v>
      </c>
      <c r="E119" s="43"/>
      <c r="F119" s="268">
        <v>19.047619047619047</v>
      </c>
      <c r="G119" s="21"/>
      <c r="I119" s="21"/>
    </row>
    <row r="120" spans="1:9" x14ac:dyDescent="0.3">
      <c r="A120" s="47" t="s">
        <v>50</v>
      </c>
      <c r="B120" s="43"/>
      <c r="C120" s="239">
        <f>SUM(C98:C119)</f>
        <v>38</v>
      </c>
      <c r="D120" s="40">
        <f t="shared" si="3"/>
        <v>23.75</v>
      </c>
      <c r="E120" s="43"/>
      <c r="F120" s="267">
        <v>20.765027322404372</v>
      </c>
      <c r="G120" s="21"/>
      <c r="I120" s="21"/>
    </row>
    <row r="121" spans="1:9" x14ac:dyDescent="0.3">
      <c r="A121" s="47"/>
      <c r="B121" s="43"/>
      <c r="C121" s="38"/>
      <c r="D121" s="39"/>
      <c r="E121" s="43"/>
      <c r="F121" s="268"/>
      <c r="G121" s="21"/>
      <c r="I121" s="21"/>
    </row>
    <row r="122" spans="1:9" s="48" customFormat="1" x14ac:dyDescent="0.3">
      <c r="A122" s="47" t="s">
        <v>49</v>
      </c>
      <c r="B122" s="47"/>
      <c r="C122" s="239">
        <v>0</v>
      </c>
      <c r="D122" s="40">
        <f>IFERROR((C122/C$125)*100,0)</f>
        <v>0</v>
      </c>
      <c r="E122" s="47"/>
      <c r="F122" s="267">
        <v>0</v>
      </c>
    </row>
    <row r="123" spans="1:9" x14ac:dyDescent="0.3">
      <c r="A123" s="47"/>
      <c r="B123" s="47"/>
      <c r="C123" s="238"/>
      <c r="D123" s="40"/>
      <c r="E123" s="47"/>
      <c r="F123" s="40"/>
      <c r="G123" s="51"/>
      <c r="I123" s="21"/>
    </row>
    <row r="124" spans="1:9" x14ac:dyDescent="0.3">
      <c r="A124" s="52"/>
      <c r="B124" s="47"/>
      <c r="C124" s="26"/>
      <c r="D124" s="27"/>
      <c r="E124" s="47"/>
      <c r="F124" s="28"/>
      <c r="G124" s="51"/>
      <c r="I124" s="21"/>
    </row>
    <row r="125" spans="1:9" x14ac:dyDescent="0.3">
      <c r="A125" s="53" t="s">
        <v>51</v>
      </c>
      <c r="B125" s="47"/>
      <c r="C125" s="269">
        <f>SUM(C122,C120,C95)</f>
        <v>160</v>
      </c>
      <c r="D125" s="54">
        <f>C125/C$125*100</f>
        <v>100</v>
      </c>
      <c r="E125" s="47"/>
      <c r="F125" s="55">
        <v>19.417475728155338</v>
      </c>
      <c r="G125" s="21"/>
      <c r="I125" s="21"/>
    </row>
    <row r="126" spans="1:9" x14ac:dyDescent="0.3">
      <c r="A126" s="56"/>
      <c r="C126" s="57"/>
      <c r="D126" s="58"/>
      <c r="F126" s="59"/>
      <c r="G126" s="21"/>
      <c r="I126" s="21"/>
    </row>
    <row r="127" spans="1:9" x14ac:dyDescent="0.3">
      <c r="C127" s="231"/>
      <c r="D127" s="230"/>
      <c r="F127" s="41"/>
      <c r="G127" s="39"/>
      <c r="I127" s="39"/>
    </row>
    <row r="128" spans="1:9" s="64" customFormat="1" ht="15.75" x14ac:dyDescent="0.35">
      <c r="A128" s="130" t="s">
        <v>52</v>
      </c>
      <c r="B128" s="60"/>
      <c r="C128" s="232"/>
      <c r="D128" s="232"/>
      <c r="E128" s="61"/>
      <c r="F128" s="62"/>
      <c r="G128" s="62"/>
      <c r="H128" s="62"/>
      <c r="I128" s="63"/>
    </row>
    <row r="129" spans="1:10" s="70" customFormat="1" ht="15.75" x14ac:dyDescent="0.35">
      <c r="A129" s="160" t="s">
        <v>53</v>
      </c>
      <c r="B129" s="65"/>
      <c r="C129" s="233"/>
      <c r="D129" s="233"/>
      <c r="E129" s="66"/>
      <c r="F129" s="66"/>
      <c r="G129" s="66"/>
      <c r="H129" s="66"/>
      <c r="I129" s="66"/>
      <c r="J129" s="67"/>
    </row>
    <row r="130" spans="1:10" s="70" customFormat="1" ht="15.75" x14ac:dyDescent="0.35">
      <c r="A130" s="160"/>
      <c r="B130" s="65"/>
      <c r="C130" s="233"/>
      <c r="D130" s="233"/>
      <c r="E130" s="66"/>
      <c r="F130" s="66"/>
      <c r="G130" s="66"/>
      <c r="H130" s="66"/>
      <c r="I130" s="66"/>
      <c r="J130" s="67"/>
    </row>
    <row r="131" spans="1:10" s="73" customFormat="1" ht="15.75" x14ac:dyDescent="0.35">
      <c r="A131" s="270" t="s">
        <v>231</v>
      </c>
      <c r="B131" s="71"/>
      <c r="C131" s="234"/>
      <c r="D131" s="234"/>
      <c r="E131" s="72"/>
      <c r="F131" s="72"/>
      <c r="G131" s="72"/>
      <c r="H131" s="72"/>
      <c r="I131" s="72"/>
    </row>
    <row r="143" spans="1:10" ht="15.75" x14ac:dyDescent="0.35">
      <c r="J143" s="70"/>
    </row>
  </sheetData>
  <mergeCells count="5">
    <mergeCell ref="A1:I1"/>
    <mergeCell ref="A2:I2"/>
    <mergeCell ref="A3:I3"/>
    <mergeCell ref="A6:A7"/>
    <mergeCell ref="C6:D6"/>
  </mergeCells>
  <printOptions horizontalCentered="1"/>
  <pageMargins left="0" right="0" top="0.39370078740157483" bottom="0.39370078740157483" header="0" footer="0"/>
  <pageSetup scale="92" fitToHeight="0" orientation="landscape" r:id="rId1"/>
  <headerFooter>
    <oddFooter>&amp;R&amp;P / &amp;N</oddFooter>
  </headerFooter>
  <rowBreaks count="2" manualBreakCount="2">
    <brk id="69" max="16383" man="1"/>
    <brk id="9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O42"/>
  <sheetViews>
    <sheetView topLeftCell="A13" workbookViewId="0">
      <selection activeCell="D21" sqref="D21"/>
    </sheetView>
  </sheetViews>
  <sheetFormatPr defaultRowHeight="15" x14ac:dyDescent="0.3"/>
  <cols>
    <col min="1" max="1" width="63.42578125" style="5" customWidth="1"/>
    <col min="2" max="2" width="1.42578125" style="5" customWidth="1"/>
    <col min="3" max="3" width="12.7109375" style="5" customWidth="1"/>
    <col min="4" max="4" width="12.140625" style="5" customWidth="1"/>
    <col min="5" max="5" width="1.42578125" style="5" customWidth="1"/>
    <col min="6" max="7" width="11.42578125" style="5" customWidth="1"/>
    <col min="8" max="8" width="1.42578125" style="5" customWidth="1"/>
    <col min="9" max="9" width="32.42578125" style="91" customWidth="1"/>
    <col min="10" max="256" width="9.140625" style="5"/>
    <col min="257" max="257" width="71.140625" style="5" customWidth="1"/>
    <col min="258" max="258" width="1.42578125" style="5" customWidth="1"/>
    <col min="259" max="259" width="12.7109375" style="5" customWidth="1"/>
    <col min="260" max="260" width="12.140625" style="5" customWidth="1"/>
    <col min="261" max="261" width="1.42578125" style="5" customWidth="1"/>
    <col min="262" max="263" width="11.42578125" style="5" customWidth="1"/>
    <col min="264" max="264" width="1.42578125" style="5" customWidth="1"/>
    <col min="265" max="265" width="29.28515625" style="5" bestFit="1" customWidth="1"/>
    <col min="266" max="512" width="9.140625" style="5"/>
    <col min="513" max="513" width="71.140625" style="5" customWidth="1"/>
    <col min="514" max="514" width="1.42578125" style="5" customWidth="1"/>
    <col min="515" max="515" width="12.7109375" style="5" customWidth="1"/>
    <col min="516" max="516" width="12.140625" style="5" customWidth="1"/>
    <col min="517" max="517" width="1.42578125" style="5" customWidth="1"/>
    <col min="518" max="519" width="11.42578125" style="5" customWidth="1"/>
    <col min="520" max="520" width="1.42578125" style="5" customWidth="1"/>
    <col min="521" max="521" width="29.28515625" style="5" bestFit="1" customWidth="1"/>
    <col min="522" max="768" width="9.140625" style="5"/>
    <col min="769" max="769" width="71.140625" style="5" customWidth="1"/>
    <col min="770" max="770" width="1.42578125" style="5" customWidth="1"/>
    <col min="771" max="771" width="12.7109375" style="5" customWidth="1"/>
    <col min="772" max="772" width="12.140625" style="5" customWidth="1"/>
    <col min="773" max="773" width="1.42578125" style="5" customWidth="1"/>
    <col min="774" max="775" width="11.42578125" style="5" customWidth="1"/>
    <col min="776" max="776" width="1.42578125" style="5" customWidth="1"/>
    <col min="777" max="777" width="29.28515625" style="5" bestFit="1" customWidth="1"/>
    <col min="778" max="1024" width="9.140625" style="5"/>
    <col min="1025" max="1025" width="71.140625" style="5" customWidth="1"/>
    <col min="1026" max="1026" width="1.42578125" style="5" customWidth="1"/>
    <col min="1027" max="1027" width="12.7109375" style="5" customWidth="1"/>
    <col min="1028" max="1028" width="12.140625" style="5" customWidth="1"/>
    <col min="1029" max="1029" width="1.42578125" style="5" customWidth="1"/>
    <col min="1030" max="1031" width="11.42578125" style="5" customWidth="1"/>
    <col min="1032" max="1032" width="1.42578125" style="5" customWidth="1"/>
    <col min="1033" max="1033" width="29.28515625" style="5" bestFit="1" customWidth="1"/>
    <col min="1034" max="1280" width="9.140625" style="5"/>
    <col min="1281" max="1281" width="71.140625" style="5" customWidth="1"/>
    <col min="1282" max="1282" width="1.42578125" style="5" customWidth="1"/>
    <col min="1283" max="1283" width="12.7109375" style="5" customWidth="1"/>
    <col min="1284" max="1284" width="12.140625" style="5" customWidth="1"/>
    <col min="1285" max="1285" width="1.42578125" style="5" customWidth="1"/>
    <col min="1286" max="1287" width="11.42578125" style="5" customWidth="1"/>
    <col min="1288" max="1288" width="1.42578125" style="5" customWidth="1"/>
    <col min="1289" max="1289" width="29.28515625" style="5" bestFit="1" customWidth="1"/>
    <col min="1290" max="1536" width="9.140625" style="5"/>
    <col min="1537" max="1537" width="71.140625" style="5" customWidth="1"/>
    <col min="1538" max="1538" width="1.42578125" style="5" customWidth="1"/>
    <col min="1539" max="1539" width="12.7109375" style="5" customWidth="1"/>
    <col min="1540" max="1540" width="12.140625" style="5" customWidth="1"/>
    <col min="1541" max="1541" width="1.42578125" style="5" customWidth="1"/>
    <col min="1542" max="1543" width="11.42578125" style="5" customWidth="1"/>
    <col min="1544" max="1544" width="1.42578125" style="5" customWidth="1"/>
    <col min="1545" max="1545" width="29.28515625" style="5" bestFit="1" customWidth="1"/>
    <col min="1546" max="1792" width="9.140625" style="5"/>
    <col min="1793" max="1793" width="71.140625" style="5" customWidth="1"/>
    <col min="1794" max="1794" width="1.42578125" style="5" customWidth="1"/>
    <col min="1795" max="1795" width="12.7109375" style="5" customWidth="1"/>
    <col min="1796" max="1796" width="12.140625" style="5" customWidth="1"/>
    <col min="1797" max="1797" width="1.42578125" style="5" customWidth="1"/>
    <col min="1798" max="1799" width="11.42578125" style="5" customWidth="1"/>
    <col min="1800" max="1800" width="1.42578125" style="5" customWidth="1"/>
    <col min="1801" max="1801" width="29.28515625" style="5" bestFit="1" customWidth="1"/>
    <col min="1802" max="2048" width="9.140625" style="5"/>
    <col min="2049" max="2049" width="71.140625" style="5" customWidth="1"/>
    <col min="2050" max="2050" width="1.42578125" style="5" customWidth="1"/>
    <col min="2051" max="2051" width="12.7109375" style="5" customWidth="1"/>
    <col min="2052" max="2052" width="12.140625" style="5" customWidth="1"/>
    <col min="2053" max="2053" width="1.42578125" style="5" customWidth="1"/>
    <col min="2054" max="2055" width="11.42578125" style="5" customWidth="1"/>
    <col min="2056" max="2056" width="1.42578125" style="5" customWidth="1"/>
    <col min="2057" max="2057" width="29.28515625" style="5" bestFit="1" customWidth="1"/>
    <col min="2058" max="2304" width="9.140625" style="5"/>
    <col min="2305" max="2305" width="71.140625" style="5" customWidth="1"/>
    <col min="2306" max="2306" width="1.42578125" style="5" customWidth="1"/>
    <col min="2307" max="2307" width="12.7109375" style="5" customWidth="1"/>
    <col min="2308" max="2308" width="12.140625" style="5" customWidth="1"/>
    <col min="2309" max="2309" width="1.42578125" style="5" customWidth="1"/>
    <col min="2310" max="2311" width="11.42578125" style="5" customWidth="1"/>
    <col min="2312" max="2312" width="1.42578125" style="5" customWidth="1"/>
    <col min="2313" max="2313" width="29.28515625" style="5" bestFit="1" customWidth="1"/>
    <col min="2314" max="2560" width="9.140625" style="5"/>
    <col min="2561" max="2561" width="71.140625" style="5" customWidth="1"/>
    <col min="2562" max="2562" width="1.42578125" style="5" customWidth="1"/>
    <col min="2563" max="2563" width="12.7109375" style="5" customWidth="1"/>
    <col min="2564" max="2564" width="12.140625" style="5" customWidth="1"/>
    <col min="2565" max="2565" width="1.42578125" style="5" customWidth="1"/>
    <col min="2566" max="2567" width="11.42578125" style="5" customWidth="1"/>
    <col min="2568" max="2568" width="1.42578125" style="5" customWidth="1"/>
    <col min="2569" max="2569" width="29.28515625" style="5" bestFit="1" customWidth="1"/>
    <col min="2570" max="2816" width="9.140625" style="5"/>
    <col min="2817" max="2817" width="71.140625" style="5" customWidth="1"/>
    <col min="2818" max="2818" width="1.42578125" style="5" customWidth="1"/>
    <col min="2819" max="2819" width="12.7109375" style="5" customWidth="1"/>
    <col min="2820" max="2820" width="12.140625" style="5" customWidth="1"/>
    <col min="2821" max="2821" width="1.42578125" style="5" customWidth="1"/>
    <col min="2822" max="2823" width="11.42578125" style="5" customWidth="1"/>
    <col min="2824" max="2824" width="1.42578125" style="5" customWidth="1"/>
    <col min="2825" max="2825" width="29.28515625" style="5" bestFit="1" customWidth="1"/>
    <col min="2826" max="3072" width="9.140625" style="5"/>
    <col min="3073" max="3073" width="71.140625" style="5" customWidth="1"/>
    <col min="3074" max="3074" width="1.42578125" style="5" customWidth="1"/>
    <col min="3075" max="3075" width="12.7109375" style="5" customWidth="1"/>
    <col min="3076" max="3076" width="12.140625" style="5" customWidth="1"/>
    <col min="3077" max="3077" width="1.42578125" style="5" customWidth="1"/>
    <col min="3078" max="3079" width="11.42578125" style="5" customWidth="1"/>
    <col min="3080" max="3080" width="1.42578125" style="5" customWidth="1"/>
    <col min="3081" max="3081" width="29.28515625" style="5" bestFit="1" customWidth="1"/>
    <col min="3082" max="3328" width="9.140625" style="5"/>
    <col min="3329" max="3329" width="71.140625" style="5" customWidth="1"/>
    <col min="3330" max="3330" width="1.42578125" style="5" customWidth="1"/>
    <col min="3331" max="3331" width="12.7109375" style="5" customWidth="1"/>
    <col min="3332" max="3332" width="12.140625" style="5" customWidth="1"/>
    <col min="3333" max="3333" width="1.42578125" style="5" customWidth="1"/>
    <col min="3334" max="3335" width="11.42578125" style="5" customWidth="1"/>
    <col min="3336" max="3336" width="1.42578125" style="5" customWidth="1"/>
    <col min="3337" max="3337" width="29.28515625" style="5" bestFit="1" customWidth="1"/>
    <col min="3338" max="3584" width="9.140625" style="5"/>
    <col min="3585" max="3585" width="71.140625" style="5" customWidth="1"/>
    <col min="3586" max="3586" width="1.42578125" style="5" customWidth="1"/>
    <col min="3587" max="3587" width="12.7109375" style="5" customWidth="1"/>
    <col min="3588" max="3588" width="12.140625" style="5" customWidth="1"/>
    <col min="3589" max="3589" width="1.42578125" style="5" customWidth="1"/>
    <col min="3590" max="3591" width="11.42578125" style="5" customWidth="1"/>
    <col min="3592" max="3592" width="1.42578125" style="5" customWidth="1"/>
    <col min="3593" max="3593" width="29.28515625" style="5" bestFit="1" customWidth="1"/>
    <col min="3594" max="3840" width="9.140625" style="5"/>
    <col min="3841" max="3841" width="71.140625" style="5" customWidth="1"/>
    <col min="3842" max="3842" width="1.42578125" style="5" customWidth="1"/>
    <col min="3843" max="3843" width="12.7109375" style="5" customWidth="1"/>
    <col min="3844" max="3844" width="12.140625" style="5" customWidth="1"/>
    <col min="3845" max="3845" width="1.42578125" style="5" customWidth="1"/>
    <col min="3846" max="3847" width="11.42578125" style="5" customWidth="1"/>
    <col min="3848" max="3848" width="1.42578125" style="5" customWidth="1"/>
    <col min="3849" max="3849" width="29.28515625" style="5" bestFit="1" customWidth="1"/>
    <col min="3850" max="4096" width="9.140625" style="5"/>
    <col min="4097" max="4097" width="71.140625" style="5" customWidth="1"/>
    <col min="4098" max="4098" width="1.42578125" style="5" customWidth="1"/>
    <col min="4099" max="4099" width="12.7109375" style="5" customWidth="1"/>
    <col min="4100" max="4100" width="12.140625" style="5" customWidth="1"/>
    <col min="4101" max="4101" width="1.42578125" style="5" customWidth="1"/>
    <col min="4102" max="4103" width="11.42578125" style="5" customWidth="1"/>
    <col min="4104" max="4104" width="1.42578125" style="5" customWidth="1"/>
    <col min="4105" max="4105" width="29.28515625" style="5" bestFit="1" customWidth="1"/>
    <col min="4106" max="4352" width="9.140625" style="5"/>
    <col min="4353" max="4353" width="71.140625" style="5" customWidth="1"/>
    <col min="4354" max="4354" width="1.42578125" style="5" customWidth="1"/>
    <col min="4355" max="4355" width="12.7109375" style="5" customWidth="1"/>
    <col min="4356" max="4356" width="12.140625" style="5" customWidth="1"/>
    <col min="4357" max="4357" width="1.42578125" style="5" customWidth="1"/>
    <col min="4358" max="4359" width="11.42578125" style="5" customWidth="1"/>
    <col min="4360" max="4360" width="1.42578125" style="5" customWidth="1"/>
    <col min="4361" max="4361" width="29.28515625" style="5" bestFit="1" customWidth="1"/>
    <col min="4362" max="4608" width="9.140625" style="5"/>
    <col min="4609" max="4609" width="71.140625" style="5" customWidth="1"/>
    <col min="4610" max="4610" width="1.42578125" style="5" customWidth="1"/>
    <col min="4611" max="4611" width="12.7109375" style="5" customWidth="1"/>
    <col min="4612" max="4612" width="12.140625" style="5" customWidth="1"/>
    <col min="4613" max="4613" width="1.42578125" style="5" customWidth="1"/>
    <col min="4614" max="4615" width="11.42578125" style="5" customWidth="1"/>
    <col min="4616" max="4616" width="1.42578125" style="5" customWidth="1"/>
    <col min="4617" max="4617" width="29.28515625" style="5" bestFit="1" customWidth="1"/>
    <col min="4618" max="4864" width="9.140625" style="5"/>
    <col min="4865" max="4865" width="71.140625" style="5" customWidth="1"/>
    <col min="4866" max="4866" width="1.42578125" style="5" customWidth="1"/>
    <col min="4867" max="4867" width="12.7109375" style="5" customWidth="1"/>
    <col min="4868" max="4868" width="12.140625" style="5" customWidth="1"/>
    <col min="4869" max="4869" width="1.42578125" style="5" customWidth="1"/>
    <col min="4870" max="4871" width="11.42578125" style="5" customWidth="1"/>
    <col min="4872" max="4872" width="1.42578125" style="5" customWidth="1"/>
    <col min="4873" max="4873" width="29.28515625" style="5" bestFit="1" customWidth="1"/>
    <col min="4874" max="5120" width="9.140625" style="5"/>
    <col min="5121" max="5121" width="71.140625" style="5" customWidth="1"/>
    <col min="5122" max="5122" width="1.42578125" style="5" customWidth="1"/>
    <col min="5123" max="5123" width="12.7109375" style="5" customWidth="1"/>
    <col min="5124" max="5124" width="12.140625" style="5" customWidth="1"/>
    <col min="5125" max="5125" width="1.42578125" style="5" customWidth="1"/>
    <col min="5126" max="5127" width="11.42578125" style="5" customWidth="1"/>
    <col min="5128" max="5128" width="1.42578125" style="5" customWidth="1"/>
    <col min="5129" max="5129" width="29.28515625" style="5" bestFit="1" customWidth="1"/>
    <col min="5130" max="5376" width="9.140625" style="5"/>
    <col min="5377" max="5377" width="71.140625" style="5" customWidth="1"/>
    <col min="5378" max="5378" width="1.42578125" style="5" customWidth="1"/>
    <col min="5379" max="5379" width="12.7109375" style="5" customWidth="1"/>
    <col min="5380" max="5380" width="12.140625" style="5" customWidth="1"/>
    <col min="5381" max="5381" width="1.42578125" style="5" customWidth="1"/>
    <col min="5382" max="5383" width="11.42578125" style="5" customWidth="1"/>
    <col min="5384" max="5384" width="1.42578125" style="5" customWidth="1"/>
    <col min="5385" max="5385" width="29.28515625" style="5" bestFit="1" customWidth="1"/>
    <col min="5386" max="5632" width="9.140625" style="5"/>
    <col min="5633" max="5633" width="71.140625" style="5" customWidth="1"/>
    <col min="5634" max="5634" width="1.42578125" style="5" customWidth="1"/>
    <col min="5635" max="5635" width="12.7109375" style="5" customWidth="1"/>
    <col min="5636" max="5636" width="12.140625" style="5" customWidth="1"/>
    <col min="5637" max="5637" width="1.42578125" style="5" customWidth="1"/>
    <col min="5638" max="5639" width="11.42578125" style="5" customWidth="1"/>
    <col min="5640" max="5640" width="1.42578125" style="5" customWidth="1"/>
    <col min="5641" max="5641" width="29.28515625" style="5" bestFit="1" customWidth="1"/>
    <col min="5642" max="5888" width="9.140625" style="5"/>
    <col min="5889" max="5889" width="71.140625" style="5" customWidth="1"/>
    <col min="5890" max="5890" width="1.42578125" style="5" customWidth="1"/>
    <col min="5891" max="5891" width="12.7109375" style="5" customWidth="1"/>
    <col min="5892" max="5892" width="12.140625" style="5" customWidth="1"/>
    <col min="5893" max="5893" width="1.42578125" style="5" customWidth="1"/>
    <col min="5894" max="5895" width="11.42578125" style="5" customWidth="1"/>
    <col min="5896" max="5896" width="1.42578125" style="5" customWidth="1"/>
    <col min="5897" max="5897" width="29.28515625" style="5" bestFit="1" customWidth="1"/>
    <col min="5898" max="6144" width="9.140625" style="5"/>
    <col min="6145" max="6145" width="71.140625" style="5" customWidth="1"/>
    <col min="6146" max="6146" width="1.42578125" style="5" customWidth="1"/>
    <col min="6147" max="6147" width="12.7109375" style="5" customWidth="1"/>
    <col min="6148" max="6148" width="12.140625" style="5" customWidth="1"/>
    <col min="6149" max="6149" width="1.42578125" style="5" customWidth="1"/>
    <col min="6150" max="6151" width="11.42578125" style="5" customWidth="1"/>
    <col min="6152" max="6152" width="1.42578125" style="5" customWidth="1"/>
    <col min="6153" max="6153" width="29.28515625" style="5" bestFit="1" customWidth="1"/>
    <col min="6154" max="6400" width="9.140625" style="5"/>
    <col min="6401" max="6401" width="71.140625" style="5" customWidth="1"/>
    <col min="6402" max="6402" width="1.42578125" style="5" customWidth="1"/>
    <col min="6403" max="6403" width="12.7109375" style="5" customWidth="1"/>
    <col min="6404" max="6404" width="12.140625" style="5" customWidth="1"/>
    <col min="6405" max="6405" width="1.42578125" style="5" customWidth="1"/>
    <col min="6406" max="6407" width="11.42578125" style="5" customWidth="1"/>
    <col min="6408" max="6408" width="1.42578125" style="5" customWidth="1"/>
    <col min="6409" max="6409" width="29.28515625" style="5" bestFit="1" customWidth="1"/>
    <col min="6410" max="6656" width="9.140625" style="5"/>
    <col min="6657" max="6657" width="71.140625" style="5" customWidth="1"/>
    <col min="6658" max="6658" width="1.42578125" style="5" customWidth="1"/>
    <col min="6659" max="6659" width="12.7109375" style="5" customWidth="1"/>
    <col min="6660" max="6660" width="12.140625" style="5" customWidth="1"/>
    <col min="6661" max="6661" width="1.42578125" style="5" customWidth="1"/>
    <col min="6662" max="6663" width="11.42578125" style="5" customWidth="1"/>
    <col min="6664" max="6664" width="1.42578125" style="5" customWidth="1"/>
    <col min="6665" max="6665" width="29.28515625" style="5" bestFit="1" customWidth="1"/>
    <col min="6666" max="6912" width="9.140625" style="5"/>
    <col min="6913" max="6913" width="71.140625" style="5" customWidth="1"/>
    <col min="6914" max="6914" width="1.42578125" style="5" customWidth="1"/>
    <col min="6915" max="6915" width="12.7109375" style="5" customWidth="1"/>
    <col min="6916" max="6916" width="12.140625" style="5" customWidth="1"/>
    <col min="6917" max="6917" width="1.42578125" style="5" customWidth="1"/>
    <col min="6918" max="6919" width="11.42578125" style="5" customWidth="1"/>
    <col min="6920" max="6920" width="1.42578125" style="5" customWidth="1"/>
    <col min="6921" max="6921" width="29.28515625" style="5" bestFit="1" customWidth="1"/>
    <col min="6922" max="7168" width="9.140625" style="5"/>
    <col min="7169" max="7169" width="71.140625" style="5" customWidth="1"/>
    <col min="7170" max="7170" width="1.42578125" style="5" customWidth="1"/>
    <col min="7171" max="7171" width="12.7109375" style="5" customWidth="1"/>
    <col min="7172" max="7172" width="12.140625" style="5" customWidth="1"/>
    <col min="7173" max="7173" width="1.42578125" style="5" customWidth="1"/>
    <col min="7174" max="7175" width="11.42578125" style="5" customWidth="1"/>
    <col min="7176" max="7176" width="1.42578125" style="5" customWidth="1"/>
    <col min="7177" max="7177" width="29.28515625" style="5" bestFit="1" customWidth="1"/>
    <col min="7178" max="7424" width="9.140625" style="5"/>
    <col min="7425" max="7425" width="71.140625" style="5" customWidth="1"/>
    <col min="7426" max="7426" width="1.42578125" style="5" customWidth="1"/>
    <col min="7427" max="7427" width="12.7109375" style="5" customWidth="1"/>
    <col min="7428" max="7428" width="12.140625" style="5" customWidth="1"/>
    <col min="7429" max="7429" width="1.42578125" style="5" customWidth="1"/>
    <col min="7430" max="7431" width="11.42578125" style="5" customWidth="1"/>
    <col min="7432" max="7432" width="1.42578125" style="5" customWidth="1"/>
    <col min="7433" max="7433" width="29.28515625" style="5" bestFit="1" customWidth="1"/>
    <col min="7434" max="7680" width="9.140625" style="5"/>
    <col min="7681" max="7681" width="71.140625" style="5" customWidth="1"/>
    <col min="7682" max="7682" width="1.42578125" style="5" customWidth="1"/>
    <col min="7683" max="7683" width="12.7109375" style="5" customWidth="1"/>
    <col min="7684" max="7684" width="12.140625" style="5" customWidth="1"/>
    <col min="7685" max="7685" width="1.42578125" style="5" customWidth="1"/>
    <col min="7686" max="7687" width="11.42578125" style="5" customWidth="1"/>
    <col min="7688" max="7688" width="1.42578125" style="5" customWidth="1"/>
    <col min="7689" max="7689" width="29.28515625" style="5" bestFit="1" customWidth="1"/>
    <col min="7690" max="7936" width="9.140625" style="5"/>
    <col min="7937" max="7937" width="71.140625" style="5" customWidth="1"/>
    <col min="7938" max="7938" width="1.42578125" style="5" customWidth="1"/>
    <col min="7939" max="7939" width="12.7109375" style="5" customWidth="1"/>
    <col min="7940" max="7940" width="12.140625" style="5" customWidth="1"/>
    <col min="7941" max="7941" width="1.42578125" style="5" customWidth="1"/>
    <col min="7942" max="7943" width="11.42578125" style="5" customWidth="1"/>
    <col min="7944" max="7944" width="1.42578125" style="5" customWidth="1"/>
    <col min="7945" max="7945" width="29.28515625" style="5" bestFit="1" customWidth="1"/>
    <col min="7946" max="8192" width="9.140625" style="5"/>
    <col min="8193" max="8193" width="71.140625" style="5" customWidth="1"/>
    <col min="8194" max="8194" width="1.42578125" style="5" customWidth="1"/>
    <col min="8195" max="8195" width="12.7109375" style="5" customWidth="1"/>
    <col min="8196" max="8196" width="12.140625" style="5" customWidth="1"/>
    <col min="8197" max="8197" width="1.42578125" style="5" customWidth="1"/>
    <col min="8198" max="8199" width="11.42578125" style="5" customWidth="1"/>
    <col min="8200" max="8200" width="1.42578125" style="5" customWidth="1"/>
    <col min="8201" max="8201" width="29.28515625" style="5" bestFit="1" customWidth="1"/>
    <col min="8202" max="8448" width="9.140625" style="5"/>
    <col min="8449" max="8449" width="71.140625" style="5" customWidth="1"/>
    <col min="8450" max="8450" width="1.42578125" style="5" customWidth="1"/>
    <col min="8451" max="8451" width="12.7109375" style="5" customWidth="1"/>
    <col min="8452" max="8452" width="12.140625" style="5" customWidth="1"/>
    <col min="8453" max="8453" width="1.42578125" style="5" customWidth="1"/>
    <col min="8454" max="8455" width="11.42578125" style="5" customWidth="1"/>
    <col min="8456" max="8456" width="1.42578125" style="5" customWidth="1"/>
    <col min="8457" max="8457" width="29.28515625" style="5" bestFit="1" customWidth="1"/>
    <col min="8458" max="8704" width="9.140625" style="5"/>
    <col min="8705" max="8705" width="71.140625" style="5" customWidth="1"/>
    <col min="8706" max="8706" width="1.42578125" style="5" customWidth="1"/>
    <col min="8707" max="8707" width="12.7109375" style="5" customWidth="1"/>
    <col min="8708" max="8708" width="12.140625" style="5" customWidth="1"/>
    <col min="8709" max="8709" width="1.42578125" style="5" customWidth="1"/>
    <col min="8710" max="8711" width="11.42578125" style="5" customWidth="1"/>
    <col min="8712" max="8712" width="1.42578125" style="5" customWidth="1"/>
    <col min="8713" max="8713" width="29.28515625" style="5" bestFit="1" customWidth="1"/>
    <col min="8714" max="8960" width="9.140625" style="5"/>
    <col min="8961" max="8961" width="71.140625" style="5" customWidth="1"/>
    <col min="8962" max="8962" width="1.42578125" style="5" customWidth="1"/>
    <col min="8963" max="8963" width="12.7109375" style="5" customWidth="1"/>
    <col min="8964" max="8964" width="12.140625" style="5" customWidth="1"/>
    <col min="8965" max="8965" width="1.42578125" style="5" customWidth="1"/>
    <col min="8966" max="8967" width="11.42578125" style="5" customWidth="1"/>
    <col min="8968" max="8968" width="1.42578125" style="5" customWidth="1"/>
    <col min="8969" max="8969" width="29.28515625" style="5" bestFit="1" customWidth="1"/>
    <col min="8970" max="9216" width="9.140625" style="5"/>
    <col min="9217" max="9217" width="71.140625" style="5" customWidth="1"/>
    <col min="9218" max="9218" width="1.42578125" style="5" customWidth="1"/>
    <col min="9219" max="9219" width="12.7109375" style="5" customWidth="1"/>
    <col min="9220" max="9220" width="12.140625" style="5" customWidth="1"/>
    <col min="9221" max="9221" width="1.42578125" style="5" customWidth="1"/>
    <col min="9222" max="9223" width="11.42578125" style="5" customWidth="1"/>
    <col min="9224" max="9224" width="1.42578125" style="5" customWidth="1"/>
    <col min="9225" max="9225" width="29.28515625" style="5" bestFit="1" customWidth="1"/>
    <col min="9226" max="9472" width="9.140625" style="5"/>
    <col min="9473" max="9473" width="71.140625" style="5" customWidth="1"/>
    <col min="9474" max="9474" width="1.42578125" style="5" customWidth="1"/>
    <col min="9475" max="9475" width="12.7109375" style="5" customWidth="1"/>
    <col min="9476" max="9476" width="12.140625" style="5" customWidth="1"/>
    <col min="9477" max="9477" width="1.42578125" style="5" customWidth="1"/>
    <col min="9478" max="9479" width="11.42578125" style="5" customWidth="1"/>
    <col min="9480" max="9480" width="1.42578125" style="5" customWidth="1"/>
    <col min="9481" max="9481" width="29.28515625" style="5" bestFit="1" customWidth="1"/>
    <col min="9482" max="9728" width="9.140625" style="5"/>
    <col min="9729" max="9729" width="71.140625" style="5" customWidth="1"/>
    <col min="9730" max="9730" width="1.42578125" style="5" customWidth="1"/>
    <col min="9731" max="9731" width="12.7109375" style="5" customWidth="1"/>
    <col min="9732" max="9732" width="12.140625" style="5" customWidth="1"/>
    <col min="9733" max="9733" width="1.42578125" style="5" customWidth="1"/>
    <col min="9734" max="9735" width="11.42578125" style="5" customWidth="1"/>
    <col min="9736" max="9736" width="1.42578125" style="5" customWidth="1"/>
    <col min="9737" max="9737" width="29.28515625" style="5" bestFit="1" customWidth="1"/>
    <col min="9738" max="9984" width="9.140625" style="5"/>
    <col min="9985" max="9985" width="71.140625" style="5" customWidth="1"/>
    <col min="9986" max="9986" width="1.42578125" style="5" customWidth="1"/>
    <col min="9987" max="9987" width="12.7109375" style="5" customWidth="1"/>
    <col min="9988" max="9988" width="12.140625" style="5" customWidth="1"/>
    <col min="9989" max="9989" width="1.42578125" style="5" customWidth="1"/>
    <col min="9990" max="9991" width="11.42578125" style="5" customWidth="1"/>
    <col min="9992" max="9992" width="1.42578125" style="5" customWidth="1"/>
    <col min="9993" max="9993" width="29.28515625" style="5" bestFit="1" customWidth="1"/>
    <col min="9994" max="10240" width="9.140625" style="5"/>
    <col min="10241" max="10241" width="71.140625" style="5" customWidth="1"/>
    <col min="10242" max="10242" width="1.42578125" style="5" customWidth="1"/>
    <col min="10243" max="10243" width="12.7109375" style="5" customWidth="1"/>
    <col min="10244" max="10244" width="12.140625" style="5" customWidth="1"/>
    <col min="10245" max="10245" width="1.42578125" style="5" customWidth="1"/>
    <col min="10246" max="10247" width="11.42578125" style="5" customWidth="1"/>
    <col min="10248" max="10248" width="1.42578125" style="5" customWidth="1"/>
    <col min="10249" max="10249" width="29.28515625" style="5" bestFit="1" customWidth="1"/>
    <col min="10250" max="10496" width="9.140625" style="5"/>
    <col min="10497" max="10497" width="71.140625" style="5" customWidth="1"/>
    <col min="10498" max="10498" width="1.42578125" style="5" customWidth="1"/>
    <col min="10499" max="10499" width="12.7109375" style="5" customWidth="1"/>
    <col min="10500" max="10500" width="12.140625" style="5" customWidth="1"/>
    <col min="10501" max="10501" width="1.42578125" style="5" customWidth="1"/>
    <col min="10502" max="10503" width="11.42578125" style="5" customWidth="1"/>
    <col min="10504" max="10504" width="1.42578125" style="5" customWidth="1"/>
    <col min="10505" max="10505" width="29.28515625" style="5" bestFit="1" customWidth="1"/>
    <col min="10506" max="10752" width="9.140625" style="5"/>
    <col min="10753" max="10753" width="71.140625" style="5" customWidth="1"/>
    <col min="10754" max="10754" width="1.42578125" style="5" customWidth="1"/>
    <col min="10755" max="10755" width="12.7109375" style="5" customWidth="1"/>
    <col min="10756" max="10756" width="12.140625" style="5" customWidth="1"/>
    <col min="10757" max="10757" width="1.42578125" style="5" customWidth="1"/>
    <col min="10758" max="10759" width="11.42578125" style="5" customWidth="1"/>
    <col min="10760" max="10760" width="1.42578125" style="5" customWidth="1"/>
    <col min="10761" max="10761" width="29.28515625" style="5" bestFit="1" customWidth="1"/>
    <col min="10762" max="11008" width="9.140625" style="5"/>
    <col min="11009" max="11009" width="71.140625" style="5" customWidth="1"/>
    <col min="11010" max="11010" width="1.42578125" style="5" customWidth="1"/>
    <col min="11011" max="11011" width="12.7109375" style="5" customWidth="1"/>
    <col min="11012" max="11012" width="12.140625" style="5" customWidth="1"/>
    <col min="11013" max="11013" width="1.42578125" style="5" customWidth="1"/>
    <col min="11014" max="11015" width="11.42578125" style="5" customWidth="1"/>
    <col min="11016" max="11016" width="1.42578125" style="5" customWidth="1"/>
    <col min="11017" max="11017" width="29.28515625" style="5" bestFit="1" customWidth="1"/>
    <col min="11018" max="11264" width="9.140625" style="5"/>
    <col min="11265" max="11265" width="71.140625" style="5" customWidth="1"/>
    <col min="11266" max="11266" width="1.42578125" style="5" customWidth="1"/>
    <col min="11267" max="11267" width="12.7109375" style="5" customWidth="1"/>
    <col min="11268" max="11268" width="12.140625" style="5" customWidth="1"/>
    <col min="11269" max="11269" width="1.42578125" style="5" customWidth="1"/>
    <col min="11270" max="11271" width="11.42578125" style="5" customWidth="1"/>
    <col min="11272" max="11272" width="1.42578125" style="5" customWidth="1"/>
    <col min="11273" max="11273" width="29.28515625" style="5" bestFit="1" customWidth="1"/>
    <col min="11274" max="11520" width="9.140625" style="5"/>
    <col min="11521" max="11521" width="71.140625" style="5" customWidth="1"/>
    <col min="11522" max="11522" width="1.42578125" style="5" customWidth="1"/>
    <col min="11523" max="11523" width="12.7109375" style="5" customWidth="1"/>
    <col min="11524" max="11524" width="12.140625" style="5" customWidth="1"/>
    <col min="11525" max="11525" width="1.42578125" style="5" customWidth="1"/>
    <col min="11526" max="11527" width="11.42578125" style="5" customWidth="1"/>
    <col min="11528" max="11528" width="1.42578125" style="5" customWidth="1"/>
    <col min="11529" max="11529" width="29.28515625" style="5" bestFit="1" customWidth="1"/>
    <col min="11530" max="11776" width="9.140625" style="5"/>
    <col min="11777" max="11777" width="71.140625" style="5" customWidth="1"/>
    <col min="11778" max="11778" width="1.42578125" style="5" customWidth="1"/>
    <col min="11779" max="11779" width="12.7109375" style="5" customWidth="1"/>
    <col min="11780" max="11780" width="12.140625" style="5" customWidth="1"/>
    <col min="11781" max="11781" width="1.42578125" style="5" customWidth="1"/>
    <col min="11782" max="11783" width="11.42578125" style="5" customWidth="1"/>
    <col min="11784" max="11784" width="1.42578125" style="5" customWidth="1"/>
    <col min="11785" max="11785" width="29.28515625" style="5" bestFit="1" customWidth="1"/>
    <col min="11786" max="12032" width="9.140625" style="5"/>
    <col min="12033" max="12033" width="71.140625" style="5" customWidth="1"/>
    <col min="12034" max="12034" width="1.42578125" style="5" customWidth="1"/>
    <col min="12035" max="12035" width="12.7109375" style="5" customWidth="1"/>
    <col min="12036" max="12036" width="12.140625" style="5" customWidth="1"/>
    <col min="12037" max="12037" width="1.42578125" style="5" customWidth="1"/>
    <col min="12038" max="12039" width="11.42578125" style="5" customWidth="1"/>
    <col min="12040" max="12040" width="1.42578125" style="5" customWidth="1"/>
    <col min="12041" max="12041" width="29.28515625" style="5" bestFit="1" customWidth="1"/>
    <col min="12042" max="12288" width="9.140625" style="5"/>
    <col min="12289" max="12289" width="71.140625" style="5" customWidth="1"/>
    <col min="12290" max="12290" width="1.42578125" style="5" customWidth="1"/>
    <col min="12291" max="12291" width="12.7109375" style="5" customWidth="1"/>
    <col min="12292" max="12292" width="12.140625" style="5" customWidth="1"/>
    <col min="12293" max="12293" width="1.42578125" style="5" customWidth="1"/>
    <col min="12294" max="12295" width="11.42578125" style="5" customWidth="1"/>
    <col min="12296" max="12296" width="1.42578125" style="5" customWidth="1"/>
    <col min="12297" max="12297" width="29.28515625" style="5" bestFit="1" customWidth="1"/>
    <col min="12298" max="12544" width="9.140625" style="5"/>
    <col min="12545" max="12545" width="71.140625" style="5" customWidth="1"/>
    <col min="12546" max="12546" width="1.42578125" style="5" customWidth="1"/>
    <col min="12547" max="12547" width="12.7109375" style="5" customWidth="1"/>
    <col min="12548" max="12548" width="12.140625" style="5" customWidth="1"/>
    <col min="12549" max="12549" width="1.42578125" style="5" customWidth="1"/>
    <col min="12550" max="12551" width="11.42578125" style="5" customWidth="1"/>
    <col min="12552" max="12552" width="1.42578125" style="5" customWidth="1"/>
    <col min="12553" max="12553" width="29.28515625" style="5" bestFit="1" customWidth="1"/>
    <col min="12554" max="12800" width="9.140625" style="5"/>
    <col min="12801" max="12801" width="71.140625" style="5" customWidth="1"/>
    <col min="12802" max="12802" width="1.42578125" style="5" customWidth="1"/>
    <col min="12803" max="12803" width="12.7109375" style="5" customWidth="1"/>
    <col min="12804" max="12804" width="12.140625" style="5" customWidth="1"/>
    <col min="12805" max="12805" width="1.42578125" style="5" customWidth="1"/>
    <col min="12806" max="12807" width="11.42578125" style="5" customWidth="1"/>
    <col min="12808" max="12808" width="1.42578125" style="5" customWidth="1"/>
    <col min="12809" max="12809" width="29.28515625" style="5" bestFit="1" customWidth="1"/>
    <col min="12810" max="13056" width="9.140625" style="5"/>
    <col min="13057" max="13057" width="71.140625" style="5" customWidth="1"/>
    <col min="13058" max="13058" width="1.42578125" style="5" customWidth="1"/>
    <col min="13059" max="13059" width="12.7109375" style="5" customWidth="1"/>
    <col min="13060" max="13060" width="12.140625" style="5" customWidth="1"/>
    <col min="13061" max="13061" width="1.42578125" style="5" customWidth="1"/>
    <col min="13062" max="13063" width="11.42578125" style="5" customWidth="1"/>
    <col min="13064" max="13064" width="1.42578125" style="5" customWidth="1"/>
    <col min="13065" max="13065" width="29.28515625" style="5" bestFit="1" customWidth="1"/>
    <col min="13066" max="13312" width="9.140625" style="5"/>
    <col min="13313" max="13313" width="71.140625" style="5" customWidth="1"/>
    <col min="13314" max="13314" width="1.42578125" style="5" customWidth="1"/>
    <col min="13315" max="13315" width="12.7109375" style="5" customWidth="1"/>
    <col min="13316" max="13316" width="12.140625" style="5" customWidth="1"/>
    <col min="13317" max="13317" width="1.42578125" style="5" customWidth="1"/>
    <col min="13318" max="13319" width="11.42578125" style="5" customWidth="1"/>
    <col min="13320" max="13320" width="1.42578125" style="5" customWidth="1"/>
    <col min="13321" max="13321" width="29.28515625" style="5" bestFit="1" customWidth="1"/>
    <col min="13322" max="13568" width="9.140625" style="5"/>
    <col min="13569" max="13569" width="71.140625" style="5" customWidth="1"/>
    <col min="13570" max="13570" width="1.42578125" style="5" customWidth="1"/>
    <col min="13571" max="13571" width="12.7109375" style="5" customWidth="1"/>
    <col min="13572" max="13572" width="12.140625" style="5" customWidth="1"/>
    <col min="13573" max="13573" width="1.42578125" style="5" customWidth="1"/>
    <col min="13574" max="13575" width="11.42578125" style="5" customWidth="1"/>
    <col min="13576" max="13576" width="1.42578125" style="5" customWidth="1"/>
    <col min="13577" max="13577" width="29.28515625" style="5" bestFit="1" customWidth="1"/>
    <col min="13578" max="13824" width="9.140625" style="5"/>
    <col min="13825" max="13825" width="71.140625" style="5" customWidth="1"/>
    <col min="13826" max="13826" width="1.42578125" style="5" customWidth="1"/>
    <col min="13827" max="13827" width="12.7109375" style="5" customWidth="1"/>
    <col min="13828" max="13828" width="12.140625" style="5" customWidth="1"/>
    <col min="13829" max="13829" width="1.42578125" style="5" customWidth="1"/>
    <col min="13830" max="13831" width="11.42578125" style="5" customWidth="1"/>
    <col min="13832" max="13832" width="1.42578125" style="5" customWidth="1"/>
    <col min="13833" max="13833" width="29.28515625" style="5" bestFit="1" customWidth="1"/>
    <col min="13834" max="14080" width="9.140625" style="5"/>
    <col min="14081" max="14081" width="71.140625" style="5" customWidth="1"/>
    <col min="14082" max="14082" width="1.42578125" style="5" customWidth="1"/>
    <col min="14083" max="14083" width="12.7109375" style="5" customWidth="1"/>
    <col min="14084" max="14084" width="12.140625" style="5" customWidth="1"/>
    <col min="14085" max="14085" width="1.42578125" style="5" customWidth="1"/>
    <col min="14086" max="14087" width="11.42578125" style="5" customWidth="1"/>
    <col min="14088" max="14088" width="1.42578125" style="5" customWidth="1"/>
    <col min="14089" max="14089" width="29.28515625" style="5" bestFit="1" customWidth="1"/>
    <col min="14090" max="14336" width="9.140625" style="5"/>
    <col min="14337" max="14337" width="71.140625" style="5" customWidth="1"/>
    <col min="14338" max="14338" width="1.42578125" style="5" customWidth="1"/>
    <col min="14339" max="14339" width="12.7109375" style="5" customWidth="1"/>
    <col min="14340" max="14340" width="12.140625" style="5" customWidth="1"/>
    <col min="14341" max="14341" width="1.42578125" style="5" customWidth="1"/>
    <col min="14342" max="14343" width="11.42578125" style="5" customWidth="1"/>
    <col min="14344" max="14344" width="1.42578125" style="5" customWidth="1"/>
    <col min="14345" max="14345" width="29.28515625" style="5" bestFit="1" customWidth="1"/>
    <col min="14346" max="14592" width="9.140625" style="5"/>
    <col min="14593" max="14593" width="71.140625" style="5" customWidth="1"/>
    <col min="14594" max="14594" width="1.42578125" style="5" customWidth="1"/>
    <col min="14595" max="14595" width="12.7109375" style="5" customWidth="1"/>
    <col min="14596" max="14596" width="12.140625" style="5" customWidth="1"/>
    <col min="14597" max="14597" width="1.42578125" style="5" customWidth="1"/>
    <col min="14598" max="14599" width="11.42578125" style="5" customWidth="1"/>
    <col min="14600" max="14600" width="1.42578125" style="5" customWidth="1"/>
    <col min="14601" max="14601" width="29.28515625" style="5" bestFit="1" customWidth="1"/>
    <col min="14602" max="14848" width="9.140625" style="5"/>
    <col min="14849" max="14849" width="71.140625" style="5" customWidth="1"/>
    <col min="14850" max="14850" width="1.42578125" style="5" customWidth="1"/>
    <col min="14851" max="14851" width="12.7109375" style="5" customWidth="1"/>
    <col min="14852" max="14852" width="12.140625" style="5" customWidth="1"/>
    <col min="14853" max="14853" width="1.42578125" style="5" customWidth="1"/>
    <col min="14854" max="14855" width="11.42578125" style="5" customWidth="1"/>
    <col min="14856" max="14856" width="1.42578125" style="5" customWidth="1"/>
    <col min="14857" max="14857" width="29.28515625" style="5" bestFit="1" customWidth="1"/>
    <col min="14858" max="15104" width="9.140625" style="5"/>
    <col min="15105" max="15105" width="71.140625" style="5" customWidth="1"/>
    <col min="15106" max="15106" width="1.42578125" style="5" customWidth="1"/>
    <col min="15107" max="15107" width="12.7109375" style="5" customWidth="1"/>
    <col min="15108" max="15108" width="12.140625" style="5" customWidth="1"/>
    <col min="15109" max="15109" width="1.42578125" style="5" customWidth="1"/>
    <col min="15110" max="15111" width="11.42578125" style="5" customWidth="1"/>
    <col min="15112" max="15112" width="1.42578125" style="5" customWidth="1"/>
    <col min="15113" max="15113" width="29.28515625" style="5" bestFit="1" customWidth="1"/>
    <col min="15114" max="15360" width="9.140625" style="5"/>
    <col min="15361" max="15361" width="71.140625" style="5" customWidth="1"/>
    <col min="15362" max="15362" width="1.42578125" style="5" customWidth="1"/>
    <col min="15363" max="15363" width="12.7109375" style="5" customWidth="1"/>
    <col min="15364" max="15364" width="12.140625" style="5" customWidth="1"/>
    <col min="15365" max="15365" width="1.42578125" style="5" customWidth="1"/>
    <col min="15366" max="15367" width="11.42578125" style="5" customWidth="1"/>
    <col min="15368" max="15368" width="1.42578125" style="5" customWidth="1"/>
    <col min="15369" max="15369" width="29.28515625" style="5" bestFit="1" customWidth="1"/>
    <col min="15370" max="15616" width="9.140625" style="5"/>
    <col min="15617" max="15617" width="71.140625" style="5" customWidth="1"/>
    <col min="15618" max="15618" width="1.42578125" style="5" customWidth="1"/>
    <col min="15619" max="15619" width="12.7109375" style="5" customWidth="1"/>
    <col min="15620" max="15620" width="12.140625" style="5" customWidth="1"/>
    <col min="15621" max="15621" width="1.42578125" style="5" customWidth="1"/>
    <col min="15622" max="15623" width="11.42578125" style="5" customWidth="1"/>
    <col min="15624" max="15624" width="1.42578125" style="5" customWidth="1"/>
    <col min="15625" max="15625" width="29.28515625" style="5" bestFit="1" customWidth="1"/>
    <col min="15626" max="15872" width="9.140625" style="5"/>
    <col min="15873" max="15873" width="71.140625" style="5" customWidth="1"/>
    <col min="15874" max="15874" width="1.42578125" style="5" customWidth="1"/>
    <col min="15875" max="15875" width="12.7109375" style="5" customWidth="1"/>
    <col min="15876" max="15876" width="12.140625" style="5" customWidth="1"/>
    <col min="15877" max="15877" width="1.42578125" style="5" customWidth="1"/>
    <col min="15878" max="15879" width="11.42578125" style="5" customWidth="1"/>
    <col min="15880" max="15880" width="1.42578125" style="5" customWidth="1"/>
    <col min="15881" max="15881" width="29.28515625" style="5" bestFit="1" customWidth="1"/>
    <col min="15882" max="16128" width="9.140625" style="5"/>
    <col min="16129" max="16129" width="71.140625" style="5" customWidth="1"/>
    <col min="16130" max="16130" width="1.42578125" style="5" customWidth="1"/>
    <col min="16131" max="16131" width="12.7109375" style="5" customWidth="1"/>
    <col min="16132" max="16132" width="12.140625" style="5" customWidth="1"/>
    <col min="16133" max="16133" width="1.42578125" style="5" customWidth="1"/>
    <col min="16134" max="16135" width="11.42578125" style="5" customWidth="1"/>
    <col min="16136" max="16136" width="1.42578125" style="5" customWidth="1"/>
    <col min="16137" max="16137" width="29.28515625" style="5" bestFit="1" customWidth="1"/>
    <col min="16138" max="16384" width="9.140625" style="5"/>
  </cols>
  <sheetData>
    <row r="1" spans="1:11" s="20" customFormat="1" ht="18" x14ac:dyDescent="0.35">
      <c r="A1" s="277" t="s">
        <v>55</v>
      </c>
      <c r="B1" s="277"/>
      <c r="C1" s="277"/>
      <c r="D1" s="277"/>
      <c r="E1" s="277"/>
      <c r="F1" s="277"/>
      <c r="G1" s="277"/>
      <c r="H1" s="277"/>
      <c r="I1" s="277"/>
    </row>
    <row r="2" spans="1:11" s="20" customFormat="1" ht="18" x14ac:dyDescent="0.35">
      <c r="A2" s="275" t="s">
        <v>202</v>
      </c>
      <c r="B2" s="275"/>
      <c r="C2" s="275"/>
      <c r="D2" s="275"/>
      <c r="E2" s="275"/>
      <c r="F2" s="275"/>
      <c r="G2" s="275"/>
      <c r="H2" s="275"/>
      <c r="I2" s="275"/>
    </row>
    <row r="3" spans="1:11" s="20" customFormat="1" ht="18" x14ac:dyDescent="0.35">
      <c r="A3" s="282" t="s">
        <v>8</v>
      </c>
      <c r="B3" s="282"/>
      <c r="C3" s="282"/>
      <c r="D3" s="282"/>
      <c r="E3" s="282"/>
      <c r="F3" s="282"/>
      <c r="G3" s="282"/>
      <c r="H3" s="282"/>
      <c r="I3" s="282"/>
    </row>
    <row r="4" spans="1:11" x14ac:dyDescent="0.3">
      <c r="A4" s="75"/>
      <c r="B4" s="75"/>
      <c r="C4" s="76"/>
      <c r="D4" s="76"/>
      <c r="E4" s="75"/>
      <c r="F4" s="76"/>
      <c r="G4" s="76"/>
      <c r="H4" s="75"/>
      <c r="I4" s="77"/>
    </row>
    <row r="5" spans="1:11" ht="12.75" customHeight="1" x14ac:dyDescent="0.3">
      <c r="A5" s="78"/>
      <c r="C5" s="79"/>
      <c r="D5" s="80"/>
      <c r="F5" s="79"/>
      <c r="G5" s="80"/>
      <c r="I5" s="81"/>
    </row>
    <row r="6" spans="1:11" x14ac:dyDescent="0.3">
      <c r="A6" s="82"/>
      <c r="B6" s="83"/>
      <c r="C6" s="283" t="s">
        <v>21</v>
      </c>
      <c r="D6" s="284"/>
      <c r="E6" s="83"/>
      <c r="F6" s="283" t="s">
        <v>22</v>
      </c>
      <c r="G6" s="284"/>
      <c r="H6" s="83"/>
      <c r="I6" s="84" t="s">
        <v>23</v>
      </c>
    </row>
    <row r="7" spans="1:11" x14ac:dyDescent="0.3">
      <c r="A7" s="85" t="s">
        <v>56</v>
      </c>
      <c r="B7" s="86"/>
      <c r="C7" s="87" t="s">
        <v>24</v>
      </c>
      <c r="D7" s="31" t="s">
        <v>25</v>
      </c>
      <c r="E7" s="32"/>
      <c r="F7" s="30" t="s">
        <v>24</v>
      </c>
      <c r="G7" s="31" t="s">
        <v>25</v>
      </c>
      <c r="H7" s="88"/>
      <c r="I7" s="89" t="s">
        <v>57</v>
      </c>
    </row>
    <row r="8" spans="1:11" s="11" customFormat="1" ht="33.75" customHeight="1" x14ac:dyDescent="0.3">
      <c r="A8" s="210" t="s">
        <v>27</v>
      </c>
      <c r="B8" s="211"/>
      <c r="C8" s="255">
        <v>8</v>
      </c>
      <c r="D8" s="256">
        <f>IFERROR((C8/$C$20)*100,0)</f>
        <v>0.97087378640776689</v>
      </c>
      <c r="E8" s="257"/>
      <c r="F8" s="255">
        <v>1</v>
      </c>
      <c r="G8" s="256">
        <f>IFERROR((F8/$F$20)*100,0)</f>
        <v>0.625</v>
      </c>
      <c r="H8" s="213"/>
      <c r="I8" s="212">
        <f>F8/C8*100</f>
        <v>12.5</v>
      </c>
      <c r="K8" s="240"/>
    </row>
    <row r="9" spans="1:11" s="11" customFormat="1" ht="33.75" customHeight="1" x14ac:dyDescent="0.3">
      <c r="A9" s="214" t="s">
        <v>58</v>
      </c>
      <c r="B9" s="211"/>
      <c r="C9" s="255">
        <v>3</v>
      </c>
      <c r="D9" s="256">
        <f t="shared" ref="D9:D18" si="0">IFERROR((C9/$C$20)*100,0)</f>
        <v>0.36407766990291263</v>
      </c>
      <c r="E9" s="257"/>
      <c r="F9" s="255">
        <v>1</v>
      </c>
      <c r="G9" s="256">
        <f t="shared" ref="G9:G18" si="1">IFERROR((F9/$F$20)*100,0)</f>
        <v>0.625</v>
      </c>
      <c r="H9" s="213"/>
      <c r="I9" s="212">
        <f t="shared" ref="I9:I18" si="2">F9/C9*100</f>
        <v>33.333333333333329</v>
      </c>
    </row>
    <row r="10" spans="1:11" s="11" customFormat="1" ht="33.75" customHeight="1" x14ac:dyDescent="0.3">
      <c r="A10" s="214" t="s">
        <v>29</v>
      </c>
      <c r="B10" s="211"/>
      <c r="C10" s="255">
        <v>14</v>
      </c>
      <c r="D10" s="256">
        <f t="shared" si="0"/>
        <v>1.6990291262135921</v>
      </c>
      <c r="E10" s="257"/>
      <c r="F10" s="255">
        <v>4</v>
      </c>
      <c r="G10" s="256">
        <f t="shared" si="1"/>
        <v>2.5</v>
      </c>
      <c r="H10" s="213"/>
      <c r="I10" s="212">
        <f t="shared" si="2"/>
        <v>28.571428571428569</v>
      </c>
    </row>
    <row r="11" spans="1:11" s="11" customFormat="1" ht="33.75" customHeight="1" x14ac:dyDescent="0.3">
      <c r="A11" s="214" t="s">
        <v>31</v>
      </c>
      <c r="B11" s="211"/>
      <c r="C11" s="255">
        <v>9</v>
      </c>
      <c r="D11" s="256">
        <f t="shared" si="0"/>
        <v>1.0922330097087378</v>
      </c>
      <c r="E11" s="257"/>
      <c r="F11" s="255">
        <v>0</v>
      </c>
      <c r="G11" s="256">
        <f t="shared" si="1"/>
        <v>0</v>
      </c>
      <c r="H11" s="213"/>
      <c r="I11" s="212">
        <f t="shared" si="2"/>
        <v>0</v>
      </c>
    </row>
    <row r="12" spans="1:11" s="11" customFormat="1" ht="33.75" customHeight="1" x14ac:dyDescent="0.3">
      <c r="A12" s="214" t="s">
        <v>33</v>
      </c>
      <c r="B12" s="211"/>
      <c r="C12" s="255">
        <v>250</v>
      </c>
      <c r="D12" s="256">
        <f t="shared" si="0"/>
        <v>30.339805825242717</v>
      </c>
      <c r="E12" s="257"/>
      <c r="F12" s="255">
        <v>54</v>
      </c>
      <c r="G12" s="256">
        <f t="shared" si="1"/>
        <v>33.75</v>
      </c>
      <c r="H12" s="213"/>
      <c r="I12" s="212">
        <f t="shared" si="2"/>
        <v>21.6</v>
      </c>
    </row>
    <row r="13" spans="1:11" s="11" customFormat="1" ht="33.75" customHeight="1" x14ac:dyDescent="0.3">
      <c r="A13" s="214" t="s">
        <v>35</v>
      </c>
      <c r="B13" s="211"/>
      <c r="C13" s="255">
        <v>369</v>
      </c>
      <c r="D13" s="256">
        <f t="shared" si="0"/>
        <v>44.781553398058257</v>
      </c>
      <c r="E13" s="257"/>
      <c r="F13" s="255">
        <v>68</v>
      </c>
      <c r="G13" s="256">
        <f t="shared" si="1"/>
        <v>42.5</v>
      </c>
      <c r="H13" s="213"/>
      <c r="I13" s="212">
        <f t="shared" si="2"/>
        <v>18.428184281842817</v>
      </c>
    </row>
    <row r="14" spans="1:11" s="11" customFormat="1" ht="33.75" customHeight="1" x14ac:dyDescent="0.3">
      <c r="A14" s="214" t="s">
        <v>37</v>
      </c>
      <c r="B14" s="211"/>
      <c r="C14" s="255">
        <v>22</v>
      </c>
      <c r="D14" s="256">
        <f t="shared" si="0"/>
        <v>2.6699029126213589</v>
      </c>
      <c r="E14" s="257"/>
      <c r="F14" s="255">
        <v>5</v>
      </c>
      <c r="G14" s="256">
        <f t="shared" si="1"/>
        <v>3.125</v>
      </c>
      <c r="H14" s="213"/>
      <c r="I14" s="212">
        <f t="shared" si="2"/>
        <v>22.727272727272727</v>
      </c>
    </row>
    <row r="15" spans="1:11" s="11" customFormat="1" ht="33.75" customHeight="1" x14ac:dyDescent="0.3">
      <c r="A15" s="214" t="s">
        <v>39</v>
      </c>
      <c r="B15" s="211"/>
      <c r="C15" s="255">
        <v>13</v>
      </c>
      <c r="D15" s="256">
        <f t="shared" si="0"/>
        <v>1.5776699029126213</v>
      </c>
      <c r="E15" s="257"/>
      <c r="F15" s="255">
        <v>1</v>
      </c>
      <c r="G15" s="256">
        <f t="shared" si="1"/>
        <v>0.625</v>
      </c>
      <c r="H15" s="213"/>
      <c r="I15" s="212">
        <f t="shared" si="2"/>
        <v>7.6923076923076925</v>
      </c>
    </row>
    <row r="16" spans="1:11" s="11" customFormat="1" ht="33.75" customHeight="1" x14ac:dyDescent="0.3">
      <c r="A16" s="214" t="s">
        <v>41</v>
      </c>
      <c r="B16" s="211"/>
      <c r="C16" s="255">
        <v>49</v>
      </c>
      <c r="D16" s="256">
        <f t="shared" si="0"/>
        <v>5.9466019417475726</v>
      </c>
      <c r="E16" s="257"/>
      <c r="F16" s="255">
        <v>9</v>
      </c>
      <c r="G16" s="256">
        <f t="shared" si="1"/>
        <v>5.625</v>
      </c>
      <c r="H16" s="213"/>
      <c r="I16" s="212">
        <f t="shared" si="2"/>
        <v>18.367346938775512</v>
      </c>
    </row>
    <row r="17" spans="1:15" s="11" customFormat="1" ht="33.75" customHeight="1" x14ac:dyDescent="0.3">
      <c r="A17" s="214" t="s">
        <v>43</v>
      </c>
      <c r="B17" s="211"/>
      <c r="C17" s="255">
        <v>86</v>
      </c>
      <c r="D17" s="256">
        <f t="shared" si="0"/>
        <v>10.436893203883495</v>
      </c>
      <c r="E17" s="257"/>
      <c r="F17" s="255">
        <v>17</v>
      </c>
      <c r="G17" s="256">
        <f t="shared" si="1"/>
        <v>10.625</v>
      </c>
      <c r="H17" s="213"/>
      <c r="I17" s="212">
        <f t="shared" si="2"/>
        <v>19.767441860465116</v>
      </c>
    </row>
    <row r="18" spans="1:15" s="11" customFormat="1" ht="33.75" customHeight="1" x14ac:dyDescent="0.3">
      <c r="A18" s="214" t="s">
        <v>230</v>
      </c>
      <c r="B18" s="211"/>
      <c r="C18" s="255">
        <v>1</v>
      </c>
      <c r="D18" s="256">
        <f t="shared" si="0"/>
        <v>0.12135922330097086</v>
      </c>
      <c r="E18" s="257"/>
      <c r="F18" s="255">
        <v>0</v>
      </c>
      <c r="G18" s="256">
        <f t="shared" si="1"/>
        <v>0</v>
      </c>
      <c r="H18" s="213"/>
      <c r="I18" s="212">
        <f t="shared" si="2"/>
        <v>0</v>
      </c>
    </row>
    <row r="19" spans="1:15" ht="23.45" customHeight="1" x14ac:dyDescent="0.3"/>
    <row r="20" spans="1:15" ht="33" customHeight="1" x14ac:dyDescent="0.3">
      <c r="A20" s="241" t="s">
        <v>51</v>
      </c>
      <c r="B20" s="242"/>
      <c r="C20" s="243">
        <f>SUM(C8:C18)</f>
        <v>824</v>
      </c>
      <c r="D20" s="271">
        <f>SUM(D8:D18)</f>
        <v>100</v>
      </c>
      <c r="E20" s="244"/>
      <c r="F20" s="243">
        <f>SUM(F8:F18)</f>
        <v>160</v>
      </c>
      <c r="G20" s="271">
        <f>SUM(G8:G18)</f>
        <v>100</v>
      </c>
      <c r="H20" s="244"/>
      <c r="I20" s="245">
        <f>F20/C20*100</f>
        <v>19.417475728155338</v>
      </c>
      <c r="K20" s="11"/>
    </row>
    <row r="21" spans="1:15" ht="18.600000000000001" customHeight="1" x14ac:dyDescent="0.3">
      <c r="A21" s="246"/>
      <c r="B21" s="247"/>
      <c r="C21" s="248"/>
      <c r="D21" s="249"/>
      <c r="E21" s="247"/>
      <c r="F21" s="248"/>
      <c r="G21" s="249"/>
      <c r="H21" s="247"/>
      <c r="I21" s="250"/>
    </row>
    <row r="22" spans="1:15" x14ac:dyDescent="0.3">
      <c r="A22" s="90"/>
    </row>
    <row r="23" spans="1:15" s="64" customFormat="1" ht="15.75" x14ac:dyDescent="0.35">
      <c r="A23" s="130" t="s">
        <v>52</v>
      </c>
      <c r="B23" s="60"/>
      <c r="C23" s="61"/>
      <c r="D23" s="61"/>
      <c r="E23" s="61"/>
      <c r="F23" s="62"/>
      <c r="G23" s="62"/>
      <c r="H23" s="62"/>
      <c r="I23" s="63"/>
    </row>
    <row r="24" spans="1:15" s="70" customFormat="1" ht="15.75" x14ac:dyDescent="0.35">
      <c r="A24" s="160" t="s">
        <v>53</v>
      </c>
      <c r="B24" s="65"/>
      <c r="C24" s="66"/>
      <c r="D24" s="66"/>
      <c r="E24" s="66"/>
      <c r="F24" s="66"/>
      <c r="G24" s="66"/>
      <c r="H24" s="66"/>
      <c r="I24" s="66"/>
      <c r="J24" s="67"/>
      <c r="K24" s="68"/>
      <c r="L24" s="67"/>
      <c r="M24" s="67"/>
      <c r="N24" s="67"/>
      <c r="O24" s="69"/>
    </row>
    <row r="25" spans="1:15" s="70" customFormat="1" ht="15.75" x14ac:dyDescent="0.35">
      <c r="A25" s="160"/>
      <c r="B25" s="65"/>
      <c r="C25" s="66"/>
      <c r="D25" s="66"/>
      <c r="E25" s="66"/>
      <c r="F25" s="66"/>
      <c r="G25" s="66"/>
      <c r="H25" s="66"/>
      <c r="I25" s="66"/>
      <c r="J25" s="67"/>
      <c r="K25" s="68"/>
      <c r="L25" s="67"/>
      <c r="M25" s="67"/>
      <c r="N25" s="67"/>
      <c r="O25" s="69"/>
    </row>
    <row r="26" spans="1:15" s="73" customFormat="1" ht="15.75" x14ac:dyDescent="0.35">
      <c r="A26" s="18" t="s">
        <v>231</v>
      </c>
      <c r="B26" s="71"/>
      <c r="C26" s="72"/>
      <c r="D26" s="72"/>
      <c r="E26" s="72"/>
      <c r="F26" s="72"/>
      <c r="G26" s="72"/>
      <c r="H26" s="72"/>
      <c r="I26" s="72"/>
      <c r="M26" s="74"/>
    </row>
    <row r="27" spans="1:15" ht="12.75" customHeight="1" x14ac:dyDescent="0.3">
      <c r="A27" s="90"/>
    </row>
    <row r="28" spans="1:15" ht="12.75" customHeight="1" x14ac:dyDescent="0.3">
      <c r="A28" s="90"/>
    </row>
    <row r="29" spans="1:15" ht="12.75" customHeight="1" x14ac:dyDescent="0.3">
      <c r="A29" s="90"/>
    </row>
    <row r="30" spans="1:15" ht="12.75" customHeight="1" x14ac:dyDescent="0.3">
      <c r="A30" s="90"/>
    </row>
    <row r="31" spans="1:15" ht="12.75" customHeight="1" x14ac:dyDescent="0.3">
      <c r="A31" s="90"/>
    </row>
    <row r="32" spans="1:15" ht="12.75" customHeight="1" x14ac:dyDescent="0.3">
      <c r="A32" s="90"/>
    </row>
    <row r="33" spans="1:1" ht="12.75" customHeight="1" x14ac:dyDescent="0.3">
      <c r="A33" s="90"/>
    </row>
    <row r="34" spans="1:1" ht="12.75" customHeight="1" x14ac:dyDescent="0.3">
      <c r="A34" s="90"/>
    </row>
    <row r="35" spans="1:1" ht="12.75" customHeight="1" x14ac:dyDescent="0.3"/>
    <row r="36" spans="1:1" ht="12.75" customHeight="1" x14ac:dyDescent="0.3"/>
    <row r="37" spans="1:1" ht="12.75" customHeight="1" x14ac:dyDescent="0.3"/>
    <row r="38" spans="1:1" ht="12.75" customHeight="1" x14ac:dyDescent="0.3"/>
    <row r="39" spans="1:1" ht="12.75" customHeight="1" x14ac:dyDescent="0.3"/>
    <row r="40" spans="1:1" ht="12.75" customHeight="1" x14ac:dyDescent="0.3"/>
    <row r="41" spans="1:1" ht="12.75" customHeight="1" x14ac:dyDescent="0.3"/>
    <row r="42" spans="1:1" ht="12.75" customHeight="1" x14ac:dyDescent="0.3"/>
  </sheetData>
  <mergeCells count="5">
    <mergeCell ref="C6:D6"/>
    <mergeCell ref="F6:G6"/>
    <mergeCell ref="A3:I3"/>
    <mergeCell ref="A2:I2"/>
    <mergeCell ref="A1:I1"/>
  </mergeCells>
  <printOptions horizontalCentered="1"/>
  <pageMargins left="0" right="0" top="0.39370078740157483" bottom="0.39370078740157483" header="0" footer="0"/>
  <pageSetup fitToHeight="0" orientation="landscape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M49"/>
  <sheetViews>
    <sheetView topLeftCell="A25" workbookViewId="0">
      <selection activeCell="A8" sqref="A8"/>
    </sheetView>
  </sheetViews>
  <sheetFormatPr defaultRowHeight="15" x14ac:dyDescent="0.3"/>
  <cols>
    <col min="1" max="1" width="105.28515625" style="139" customWidth="1"/>
    <col min="2" max="2" width="1.42578125" style="133" customWidth="1"/>
    <col min="3" max="3" width="12.28515625" style="134" customWidth="1"/>
    <col min="4" max="4" width="12.5703125" style="135" customWidth="1"/>
    <col min="5" max="5" width="1.42578125" style="133" customWidth="1"/>
    <col min="6" max="6" width="11.5703125" style="136" customWidth="1"/>
    <col min="7" max="7" width="11.5703125" style="137" customWidth="1"/>
    <col min="8" max="8" width="1.42578125" style="133" customWidth="1"/>
    <col min="9" max="9" width="33.7109375" style="137" customWidth="1"/>
    <col min="10" max="10" width="3.42578125" style="138" customWidth="1"/>
    <col min="11" max="254" width="9.140625" style="138"/>
    <col min="255" max="255" width="69" style="138" customWidth="1"/>
    <col min="256" max="256" width="1.42578125" style="138" customWidth="1"/>
    <col min="257" max="257" width="12.28515625" style="138" customWidth="1"/>
    <col min="258" max="258" width="12.5703125" style="138" customWidth="1"/>
    <col min="259" max="259" width="1.42578125" style="138" customWidth="1"/>
    <col min="260" max="261" width="11.5703125" style="138" customWidth="1"/>
    <col min="262" max="262" width="1.42578125" style="138" customWidth="1"/>
    <col min="263" max="263" width="29.28515625" style="138" bestFit="1" customWidth="1"/>
    <col min="264" max="510" width="9.140625" style="138"/>
    <col min="511" max="511" width="69" style="138" customWidth="1"/>
    <col min="512" max="512" width="1.42578125" style="138" customWidth="1"/>
    <col min="513" max="513" width="12.28515625" style="138" customWidth="1"/>
    <col min="514" max="514" width="12.5703125" style="138" customWidth="1"/>
    <col min="515" max="515" width="1.42578125" style="138" customWidth="1"/>
    <col min="516" max="517" width="11.5703125" style="138" customWidth="1"/>
    <col min="518" max="518" width="1.42578125" style="138" customWidth="1"/>
    <col min="519" max="519" width="29.28515625" style="138" bestFit="1" customWidth="1"/>
    <col min="520" max="766" width="9.140625" style="138"/>
    <col min="767" max="767" width="69" style="138" customWidth="1"/>
    <col min="768" max="768" width="1.42578125" style="138" customWidth="1"/>
    <col min="769" max="769" width="12.28515625" style="138" customWidth="1"/>
    <col min="770" max="770" width="12.5703125" style="138" customWidth="1"/>
    <col min="771" max="771" width="1.42578125" style="138" customWidth="1"/>
    <col min="772" max="773" width="11.5703125" style="138" customWidth="1"/>
    <col min="774" max="774" width="1.42578125" style="138" customWidth="1"/>
    <col min="775" max="775" width="29.28515625" style="138" bestFit="1" customWidth="1"/>
    <col min="776" max="1022" width="9.140625" style="138"/>
    <col min="1023" max="1023" width="69" style="138" customWidth="1"/>
    <col min="1024" max="1024" width="1.42578125" style="138" customWidth="1"/>
    <col min="1025" max="1025" width="12.28515625" style="138" customWidth="1"/>
    <col min="1026" max="1026" width="12.5703125" style="138" customWidth="1"/>
    <col min="1027" max="1027" width="1.42578125" style="138" customWidth="1"/>
    <col min="1028" max="1029" width="11.5703125" style="138" customWidth="1"/>
    <col min="1030" max="1030" width="1.42578125" style="138" customWidth="1"/>
    <col min="1031" max="1031" width="29.28515625" style="138" bestFit="1" customWidth="1"/>
    <col min="1032" max="1278" width="9.140625" style="138"/>
    <col min="1279" max="1279" width="69" style="138" customWidth="1"/>
    <col min="1280" max="1280" width="1.42578125" style="138" customWidth="1"/>
    <col min="1281" max="1281" width="12.28515625" style="138" customWidth="1"/>
    <col min="1282" max="1282" width="12.5703125" style="138" customWidth="1"/>
    <col min="1283" max="1283" width="1.42578125" style="138" customWidth="1"/>
    <col min="1284" max="1285" width="11.5703125" style="138" customWidth="1"/>
    <col min="1286" max="1286" width="1.42578125" style="138" customWidth="1"/>
    <col min="1287" max="1287" width="29.28515625" style="138" bestFit="1" customWidth="1"/>
    <col min="1288" max="1534" width="9.140625" style="138"/>
    <col min="1535" max="1535" width="69" style="138" customWidth="1"/>
    <col min="1536" max="1536" width="1.42578125" style="138" customWidth="1"/>
    <col min="1537" max="1537" width="12.28515625" style="138" customWidth="1"/>
    <col min="1538" max="1538" width="12.5703125" style="138" customWidth="1"/>
    <col min="1539" max="1539" width="1.42578125" style="138" customWidth="1"/>
    <col min="1540" max="1541" width="11.5703125" style="138" customWidth="1"/>
    <col min="1542" max="1542" width="1.42578125" style="138" customWidth="1"/>
    <col min="1543" max="1543" width="29.28515625" style="138" bestFit="1" customWidth="1"/>
    <col min="1544" max="1790" width="9.140625" style="138"/>
    <col min="1791" max="1791" width="69" style="138" customWidth="1"/>
    <col min="1792" max="1792" width="1.42578125" style="138" customWidth="1"/>
    <col min="1793" max="1793" width="12.28515625" style="138" customWidth="1"/>
    <col min="1794" max="1794" width="12.5703125" style="138" customWidth="1"/>
    <col min="1795" max="1795" width="1.42578125" style="138" customWidth="1"/>
    <col min="1796" max="1797" width="11.5703125" style="138" customWidth="1"/>
    <col min="1798" max="1798" width="1.42578125" style="138" customWidth="1"/>
    <col min="1799" max="1799" width="29.28515625" style="138" bestFit="1" customWidth="1"/>
    <col min="1800" max="2046" width="9.140625" style="138"/>
    <col min="2047" max="2047" width="69" style="138" customWidth="1"/>
    <col min="2048" max="2048" width="1.42578125" style="138" customWidth="1"/>
    <col min="2049" max="2049" width="12.28515625" style="138" customWidth="1"/>
    <col min="2050" max="2050" width="12.5703125" style="138" customWidth="1"/>
    <col min="2051" max="2051" width="1.42578125" style="138" customWidth="1"/>
    <col min="2052" max="2053" width="11.5703125" style="138" customWidth="1"/>
    <col min="2054" max="2054" width="1.42578125" style="138" customWidth="1"/>
    <col min="2055" max="2055" width="29.28515625" style="138" bestFit="1" customWidth="1"/>
    <col min="2056" max="2302" width="9.140625" style="138"/>
    <col min="2303" max="2303" width="69" style="138" customWidth="1"/>
    <col min="2304" max="2304" width="1.42578125" style="138" customWidth="1"/>
    <col min="2305" max="2305" width="12.28515625" style="138" customWidth="1"/>
    <col min="2306" max="2306" width="12.5703125" style="138" customWidth="1"/>
    <col min="2307" max="2307" width="1.42578125" style="138" customWidth="1"/>
    <col min="2308" max="2309" width="11.5703125" style="138" customWidth="1"/>
    <col min="2310" max="2310" width="1.42578125" style="138" customWidth="1"/>
    <col min="2311" max="2311" width="29.28515625" style="138" bestFit="1" customWidth="1"/>
    <col min="2312" max="2558" width="9.140625" style="138"/>
    <col min="2559" max="2559" width="69" style="138" customWidth="1"/>
    <col min="2560" max="2560" width="1.42578125" style="138" customWidth="1"/>
    <col min="2561" max="2561" width="12.28515625" style="138" customWidth="1"/>
    <col min="2562" max="2562" width="12.5703125" style="138" customWidth="1"/>
    <col min="2563" max="2563" width="1.42578125" style="138" customWidth="1"/>
    <col min="2564" max="2565" width="11.5703125" style="138" customWidth="1"/>
    <col min="2566" max="2566" width="1.42578125" style="138" customWidth="1"/>
    <col min="2567" max="2567" width="29.28515625" style="138" bestFit="1" customWidth="1"/>
    <col min="2568" max="2814" width="9.140625" style="138"/>
    <col min="2815" max="2815" width="69" style="138" customWidth="1"/>
    <col min="2816" max="2816" width="1.42578125" style="138" customWidth="1"/>
    <col min="2817" max="2817" width="12.28515625" style="138" customWidth="1"/>
    <col min="2818" max="2818" width="12.5703125" style="138" customWidth="1"/>
    <col min="2819" max="2819" width="1.42578125" style="138" customWidth="1"/>
    <col min="2820" max="2821" width="11.5703125" style="138" customWidth="1"/>
    <col min="2822" max="2822" width="1.42578125" style="138" customWidth="1"/>
    <col min="2823" max="2823" width="29.28515625" style="138" bestFit="1" customWidth="1"/>
    <col min="2824" max="3070" width="9.140625" style="138"/>
    <col min="3071" max="3071" width="69" style="138" customWidth="1"/>
    <col min="3072" max="3072" width="1.42578125" style="138" customWidth="1"/>
    <col min="3073" max="3073" width="12.28515625" style="138" customWidth="1"/>
    <col min="3074" max="3074" width="12.5703125" style="138" customWidth="1"/>
    <col min="3075" max="3075" width="1.42578125" style="138" customWidth="1"/>
    <col min="3076" max="3077" width="11.5703125" style="138" customWidth="1"/>
    <col min="3078" max="3078" width="1.42578125" style="138" customWidth="1"/>
    <col min="3079" max="3079" width="29.28515625" style="138" bestFit="1" customWidth="1"/>
    <col min="3080" max="3326" width="9.140625" style="138"/>
    <col min="3327" max="3327" width="69" style="138" customWidth="1"/>
    <col min="3328" max="3328" width="1.42578125" style="138" customWidth="1"/>
    <col min="3329" max="3329" width="12.28515625" style="138" customWidth="1"/>
    <col min="3330" max="3330" width="12.5703125" style="138" customWidth="1"/>
    <col min="3331" max="3331" width="1.42578125" style="138" customWidth="1"/>
    <col min="3332" max="3333" width="11.5703125" style="138" customWidth="1"/>
    <col min="3334" max="3334" width="1.42578125" style="138" customWidth="1"/>
    <col min="3335" max="3335" width="29.28515625" style="138" bestFit="1" customWidth="1"/>
    <col min="3336" max="3582" width="9.140625" style="138"/>
    <col min="3583" max="3583" width="69" style="138" customWidth="1"/>
    <col min="3584" max="3584" width="1.42578125" style="138" customWidth="1"/>
    <col min="3585" max="3585" width="12.28515625" style="138" customWidth="1"/>
    <col min="3586" max="3586" width="12.5703125" style="138" customWidth="1"/>
    <col min="3587" max="3587" width="1.42578125" style="138" customWidth="1"/>
    <col min="3588" max="3589" width="11.5703125" style="138" customWidth="1"/>
    <col min="3590" max="3590" width="1.42578125" style="138" customWidth="1"/>
    <col min="3591" max="3591" width="29.28515625" style="138" bestFit="1" customWidth="1"/>
    <col min="3592" max="3838" width="9.140625" style="138"/>
    <col min="3839" max="3839" width="69" style="138" customWidth="1"/>
    <col min="3840" max="3840" width="1.42578125" style="138" customWidth="1"/>
    <col min="3841" max="3841" width="12.28515625" style="138" customWidth="1"/>
    <col min="3842" max="3842" width="12.5703125" style="138" customWidth="1"/>
    <col min="3843" max="3843" width="1.42578125" style="138" customWidth="1"/>
    <col min="3844" max="3845" width="11.5703125" style="138" customWidth="1"/>
    <col min="3846" max="3846" width="1.42578125" style="138" customWidth="1"/>
    <col min="3847" max="3847" width="29.28515625" style="138" bestFit="1" customWidth="1"/>
    <col min="3848" max="4094" width="9.140625" style="138"/>
    <col min="4095" max="4095" width="69" style="138" customWidth="1"/>
    <col min="4096" max="4096" width="1.42578125" style="138" customWidth="1"/>
    <col min="4097" max="4097" width="12.28515625" style="138" customWidth="1"/>
    <col min="4098" max="4098" width="12.5703125" style="138" customWidth="1"/>
    <col min="4099" max="4099" width="1.42578125" style="138" customWidth="1"/>
    <col min="4100" max="4101" width="11.5703125" style="138" customWidth="1"/>
    <col min="4102" max="4102" width="1.42578125" style="138" customWidth="1"/>
    <col min="4103" max="4103" width="29.28515625" style="138" bestFit="1" customWidth="1"/>
    <col min="4104" max="4350" width="9.140625" style="138"/>
    <col min="4351" max="4351" width="69" style="138" customWidth="1"/>
    <col min="4352" max="4352" width="1.42578125" style="138" customWidth="1"/>
    <col min="4353" max="4353" width="12.28515625" style="138" customWidth="1"/>
    <col min="4354" max="4354" width="12.5703125" style="138" customWidth="1"/>
    <col min="4355" max="4355" width="1.42578125" style="138" customWidth="1"/>
    <col min="4356" max="4357" width="11.5703125" style="138" customWidth="1"/>
    <col min="4358" max="4358" width="1.42578125" style="138" customWidth="1"/>
    <col min="4359" max="4359" width="29.28515625" style="138" bestFit="1" customWidth="1"/>
    <col min="4360" max="4606" width="9.140625" style="138"/>
    <col min="4607" max="4607" width="69" style="138" customWidth="1"/>
    <col min="4608" max="4608" width="1.42578125" style="138" customWidth="1"/>
    <col min="4609" max="4609" width="12.28515625" style="138" customWidth="1"/>
    <col min="4610" max="4610" width="12.5703125" style="138" customWidth="1"/>
    <col min="4611" max="4611" width="1.42578125" style="138" customWidth="1"/>
    <col min="4612" max="4613" width="11.5703125" style="138" customWidth="1"/>
    <col min="4614" max="4614" width="1.42578125" style="138" customWidth="1"/>
    <col min="4615" max="4615" width="29.28515625" style="138" bestFit="1" customWidth="1"/>
    <col min="4616" max="4862" width="9.140625" style="138"/>
    <col min="4863" max="4863" width="69" style="138" customWidth="1"/>
    <col min="4864" max="4864" width="1.42578125" style="138" customWidth="1"/>
    <col min="4865" max="4865" width="12.28515625" style="138" customWidth="1"/>
    <col min="4866" max="4866" width="12.5703125" style="138" customWidth="1"/>
    <col min="4867" max="4867" width="1.42578125" style="138" customWidth="1"/>
    <col min="4868" max="4869" width="11.5703125" style="138" customWidth="1"/>
    <col min="4870" max="4870" width="1.42578125" style="138" customWidth="1"/>
    <col min="4871" max="4871" width="29.28515625" style="138" bestFit="1" customWidth="1"/>
    <col min="4872" max="5118" width="9.140625" style="138"/>
    <col min="5119" max="5119" width="69" style="138" customWidth="1"/>
    <col min="5120" max="5120" width="1.42578125" style="138" customWidth="1"/>
    <col min="5121" max="5121" width="12.28515625" style="138" customWidth="1"/>
    <col min="5122" max="5122" width="12.5703125" style="138" customWidth="1"/>
    <col min="5123" max="5123" width="1.42578125" style="138" customWidth="1"/>
    <col min="5124" max="5125" width="11.5703125" style="138" customWidth="1"/>
    <col min="5126" max="5126" width="1.42578125" style="138" customWidth="1"/>
    <col min="5127" max="5127" width="29.28515625" style="138" bestFit="1" customWidth="1"/>
    <col min="5128" max="5374" width="9.140625" style="138"/>
    <col min="5375" max="5375" width="69" style="138" customWidth="1"/>
    <col min="5376" max="5376" width="1.42578125" style="138" customWidth="1"/>
    <col min="5377" max="5377" width="12.28515625" style="138" customWidth="1"/>
    <col min="5378" max="5378" width="12.5703125" style="138" customWidth="1"/>
    <col min="5379" max="5379" width="1.42578125" style="138" customWidth="1"/>
    <col min="5380" max="5381" width="11.5703125" style="138" customWidth="1"/>
    <col min="5382" max="5382" width="1.42578125" style="138" customWidth="1"/>
    <col min="5383" max="5383" width="29.28515625" style="138" bestFit="1" customWidth="1"/>
    <col min="5384" max="5630" width="9.140625" style="138"/>
    <col min="5631" max="5631" width="69" style="138" customWidth="1"/>
    <col min="5632" max="5632" width="1.42578125" style="138" customWidth="1"/>
    <col min="5633" max="5633" width="12.28515625" style="138" customWidth="1"/>
    <col min="5634" max="5634" width="12.5703125" style="138" customWidth="1"/>
    <col min="5635" max="5635" width="1.42578125" style="138" customWidth="1"/>
    <col min="5636" max="5637" width="11.5703125" style="138" customWidth="1"/>
    <col min="5638" max="5638" width="1.42578125" style="138" customWidth="1"/>
    <col min="5639" max="5639" width="29.28515625" style="138" bestFit="1" customWidth="1"/>
    <col min="5640" max="5886" width="9.140625" style="138"/>
    <col min="5887" max="5887" width="69" style="138" customWidth="1"/>
    <col min="5888" max="5888" width="1.42578125" style="138" customWidth="1"/>
    <col min="5889" max="5889" width="12.28515625" style="138" customWidth="1"/>
    <col min="5890" max="5890" width="12.5703125" style="138" customWidth="1"/>
    <col min="5891" max="5891" width="1.42578125" style="138" customWidth="1"/>
    <col min="5892" max="5893" width="11.5703125" style="138" customWidth="1"/>
    <col min="5894" max="5894" width="1.42578125" style="138" customWidth="1"/>
    <col min="5895" max="5895" width="29.28515625" style="138" bestFit="1" customWidth="1"/>
    <col min="5896" max="6142" width="9.140625" style="138"/>
    <col min="6143" max="6143" width="69" style="138" customWidth="1"/>
    <col min="6144" max="6144" width="1.42578125" style="138" customWidth="1"/>
    <col min="6145" max="6145" width="12.28515625" style="138" customWidth="1"/>
    <col min="6146" max="6146" width="12.5703125" style="138" customWidth="1"/>
    <col min="6147" max="6147" width="1.42578125" style="138" customWidth="1"/>
    <col min="6148" max="6149" width="11.5703125" style="138" customWidth="1"/>
    <col min="6150" max="6150" width="1.42578125" style="138" customWidth="1"/>
    <col min="6151" max="6151" width="29.28515625" style="138" bestFit="1" customWidth="1"/>
    <col min="6152" max="6398" width="9.140625" style="138"/>
    <col min="6399" max="6399" width="69" style="138" customWidth="1"/>
    <col min="6400" max="6400" width="1.42578125" style="138" customWidth="1"/>
    <col min="6401" max="6401" width="12.28515625" style="138" customWidth="1"/>
    <col min="6402" max="6402" width="12.5703125" style="138" customWidth="1"/>
    <col min="6403" max="6403" width="1.42578125" style="138" customWidth="1"/>
    <col min="6404" max="6405" width="11.5703125" style="138" customWidth="1"/>
    <col min="6406" max="6406" width="1.42578125" style="138" customWidth="1"/>
    <col min="6407" max="6407" width="29.28515625" style="138" bestFit="1" customWidth="1"/>
    <col min="6408" max="6654" width="9.140625" style="138"/>
    <col min="6655" max="6655" width="69" style="138" customWidth="1"/>
    <col min="6656" max="6656" width="1.42578125" style="138" customWidth="1"/>
    <col min="6657" max="6657" width="12.28515625" style="138" customWidth="1"/>
    <col min="6658" max="6658" width="12.5703125" style="138" customWidth="1"/>
    <col min="6659" max="6659" width="1.42578125" style="138" customWidth="1"/>
    <col min="6660" max="6661" width="11.5703125" style="138" customWidth="1"/>
    <col min="6662" max="6662" width="1.42578125" style="138" customWidth="1"/>
    <col min="6663" max="6663" width="29.28515625" style="138" bestFit="1" customWidth="1"/>
    <col min="6664" max="6910" width="9.140625" style="138"/>
    <col min="6911" max="6911" width="69" style="138" customWidth="1"/>
    <col min="6912" max="6912" width="1.42578125" style="138" customWidth="1"/>
    <col min="6913" max="6913" width="12.28515625" style="138" customWidth="1"/>
    <col min="6914" max="6914" width="12.5703125" style="138" customWidth="1"/>
    <col min="6915" max="6915" width="1.42578125" style="138" customWidth="1"/>
    <col min="6916" max="6917" width="11.5703125" style="138" customWidth="1"/>
    <col min="6918" max="6918" width="1.42578125" style="138" customWidth="1"/>
    <col min="6919" max="6919" width="29.28515625" style="138" bestFit="1" customWidth="1"/>
    <col min="6920" max="7166" width="9.140625" style="138"/>
    <col min="7167" max="7167" width="69" style="138" customWidth="1"/>
    <col min="7168" max="7168" width="1.42578125" style="138" customWidth="1"/>
    <col min="7169" max="7169" width="12.28515625" style="138" customWidth="1"/>
    <col min="7170" max="7170" width="12.5703125" style="138" customWidth="1"/>
    <col min="7171" max="7171" width="1.42578125" style="138" customWidth="1"/>
    <col min="7172" max="7173" width="11.5703125" style="138" customWidth="1"/>
    <col min="7174" max="7174" width="1.42578125" style="138" customWidth="1"/>
    <col min="7175" max="7175" width="29.28515625" style="138" bestFit="1" customWidth="1"/>
    <col min="7176" max="7422" width="9.140625" style="138"/>
    <col min="7423" max="7423" width="69" style="138" customWidth="1"/>
    <col min="7424" max="7424" width="1.42578125" style="138" customWidth="1"/>
    <col min="7425" max="7425" width="12.28515625" style="138" customWidth="1"/>
    <col min="7426" max="7426" width="12.5703125" style="138" customWidth="1"/>
    <col min="7427" max="7427" width="1.42578125" style="138" customWidth="1"/>
    <col min="7428" max="7429" width="11.5703125" style="138" customWidth="1"/>
    <col min="7430" max="7430" width="1.42578125" style="138" customWidth="1"/>
    <col min="7431" max="7431" width="29.28515625" style="138" bestFit="1" customWidth="1"/>
    <col min="7432" max="7678" width="9.140625" style="138"/>
    <col min="7679" max="7679" width="69" style="138" customWidth="1"/>
    <col min="7680" max="7680" width="1.42578125" style="138" customWidth="1"/>
    <col min="7681" max="7681" width="12.28515625" style="138" customWidth="1"/>
    <col min="7682" max="7682" width="12.5703125" style="138" customWidth="1"/>
    <col min="7683" max="7683" width="1.42578125" style="138" customWidth="1"/>
    <col min="7684" max="7685" width="11.5703125" style="138" customWidth="1"/>
    <col min="7686" max="7686" width="1.42578125" style="138" customWidth="1"/>
    <col min="7687" max="7687" width="29.28515625" style="138" bestFit="1" customWidth="1"/>
    <col min="7688" max="7934" width="9.140625" style="138"/>
    <col min="7935" max="7935" width="69" style="138" customWidth="1"/>
    <col min="7936" max="7936" width="1.42578125" style="138" customWidth="1"/>
    <col min="7937" max="7937" width="12.28515625" style="138" customWidth="1"/>
    <col min="7938" max="7938" width="12.5703125" style="138" customWidth="1"/>
    <col min="7939" max="7939" width="1.42578125" style="138" customWidth="1"/>
    <col min="7940" max="7941" width="11.5703125" style="138" customWidth="1"/>
    <col min="7942" max="7942" width="1.42578125" style="138" customWidth="1"/>
    <col min="7943" max="7943" width="29.28515625" style="138" bestFit="1" customWidth="1"/>
    <col min="7944" max="8190" width="9.140625" style="138"/>
    <col min="8191" max="8191" width="69" style="138" customWidth="1"/>
    <col min="8192" max="8192" width="1.42578125" style="138" customWidth="1"/>
    <col min="8193" max="8193" width="12.28515625" style="138" customWidth="1"/>
    <col min="8194" max="8194" width="12.5703125" style="138" customWidth="1"/>
    <col min="8195" max="8195" width="1.42578125" style="138" customWidth="1"/>
    <col min="8196" max="8197" width="11.5703125" style="138" customWidth="1"/>
    <col min="8198" max="8198" width="1.42578125" style="138" customWidth="1"/>
    <col min="8199" max="8199" width="29.28515625" style="138" bestFit="1" customWidth="1"/>
    <col min="8200" max="8446" width="9.140625" style="138"/>
    <col min="8447" max="8447" width="69" style="138" customWidth="1"/>
    <col min="8448" max="8448" width="1.42578125" style="138" customWidth="1"/>
    <col min="8449" max="8449" width="12.28515625" style="138" customWidth="1"/>
    <col min="8450" max="8450" width="12.5703125" style="138" customWidth="1"/>
    <col min="8451" max="8451" width="1.42578125" style="138" customWidth="1"/>
    <col min="8452" max="8453" width="11.5703125" style="138" customWidth="1"/>
    <col min="8454" max="8454" width="1.42578125" style="138" customWidth="1"/>
    <col min="8455" max="8455" width="29.28515625" style="138" bestFit="1" customWidth="1"/>
    <col min="8456" max="8702" width="9.140625" style="138"/>
    <col min="8703" max="8703" width="69" style="138" customWidth="1"/>
    <col min="8704" max="8704" width="1.42578125" style="138" customWidth="1"/>
    <col min="8705" max="8705" width="12.28515625" style="138" customWidth="1"/>
    <col min="8706" max="8706" width="12.5703125" style="138" customWidth="1"/>
    <col min="8707" max="8707" width="1.42578125" style="138" customWidth="1"/>
    <col min="8708" max="8709" width="11.5703125" style="138" customWidth="1"/>
    <col min="8710" max="8710" width="1.42578125" style="138" customWidth="1"/>
    <col min="8711" max="8711" width="29.28515625" style="138" bestFit="1" customWidth="1"/>
    <col min="8712" max="8958" width="9.140625" style="138"/>
    <col min="8959" max="8959" width="69" style="138" customWidth="1"/>
    <col min="8960" max="8960" width="1.42578125" style="138" customWidth="1"/>
    <col min="8961" max="8961" width="12.28515625" style="138" customWidth="1"/>
    <col min="8962" max="8962" width="12.5703125" style="138" customWidth="1"/>
    <col min="8963" max="8963" width="1.42578125" style="138" customWidth="1"/>
    <col min="8964" max="8965" width="11.5703125" style="138" customWidth="1"/>
    <col min="8966" max="8966" width="1.42578125" style="138" customWidth="1"/>
    <col min="8967" max="8967" width="29.28515625" style="138" bestFit="1" customWidth="1"/>
    <col min="8968" max="9214" width="9.140625" style="138"/>
    <col min="9215" max="9215" width="69" style="138" customWidth="1"/>
    <col min="9216" max="9216" width="1.42578125" style="138" customWidth="1"/>
    <col min="9217" max="9217" width="12.28515625" style="138" customWidth="1"/>
    <col min="9218" max="9218" width="12.5703125" style="138" customWidth="1"/>
    <col min="9219" max="9219" width="1.42578125" style="138" customWidth="1"/>
    <col min="9220" max="9221" width="11.5703125" style="138" customWidth="1"/>
    <col min="9222" max="9222" width="1.42578125" style="138" customWidth="1"/>
    <col min="9223" max="9223" width="29.28515625" style="138" bestFit="1" customWidth="1"/>
    <col min="9224" max="9470" width="9.140625" style="138"/>
    <col min="9471" max="9471" width="69" style="138" customWidth="1"/>
    <col min="9472" max="9472" width="1.42578125" style="138" customWidth="1"/>
    <col min="9473" max="9473" width="12.28515625" style="138" customWidth="1"/>
    <col min="9474" max="9474" width="12.5703125" style="138" customWidth="1"/>
    <col min="9475" max="9475" width="1.42578125" style="138" customWidth="1"/>
    <col min="9476" max="9477" width="11.5703125" style="138" customWidth="1"/>
    <col min="9478" max="9478" width="1.42578125" style="138" customWidth="1"/>
    <col min="9479" max="9479" width="29.28515625" style="138" bestFit="1" customWidth="1"/>
    <col min="9480" max="9726" width="9.140625" style="138"/>
    <col min="9727" max="9727" width="69" style="138" customWidth="1"/>
    <col min="9728" max="9728" width="1.42578125" style="138" customWidth="1"/>
    <col min="9729" max="9729" width="12.28515625" style="138" customWidth="1"/>
    <col min="9730" max="9730" width="12.5703125" style="138" customWidth="1"/>
    <col min="9731" max="9731" width="1.42578125" style="138" customWidth="1"/>
    <col min="9732" max="9733" width="11.5703125" style="138" customWidth="1"/>
    <col min="9734" max="9734" width="1.42578125" style="138" customWidth="1"/>
    <col min="9735" max="9735" width="29.28515625" style="138" bestFit="1" customWidth="1"/>
    <col min="9736" max="9982" width="9.140625" style="138"/>
    <col min="9983" max="9983" width="69" style="138" customWidth="1"/>
    <col min="9984" max="9984" width="1.42578125" style="138" customWidth="1"/>
    <col min="9985" max="9985" width="12.28515625" style="138" customWidth="1"/>
    <col min="9986" max="9986" width="12.5703125" style="138" customWidth="1"/>
    <col min="9987" max="9987" width="1.42578125" style="138" customWidth="1"/>
    <col min="9988" max="9989" width="11.5703125" style="138" customWidth="1"/>
    <col min="9990" max="9990" width="1.42578125" style="138" customWidth="1"/>
    <col min="9991" max="9991" width="29.28515625" style="138" bestFit="1" customWidth="1"/>
    <col min="9992" max="10238" width="9.140625" style="138"/>
    <col min="10239" max="10239" width="69" style="138" customWidth="1"/>
    <col min="10240" max="10240" width="1.42578125" style="138" customWidth="1"/>
    <col min="10241" max="10241" width="12.28515625" style="138" customWidth="1"/>
    <col min="10242" max="10242" width="12.5703125" style="138" customWidth="1"/>
    <col min="10243" max="10243" width="1.42578125" style="138" customWidth="1"/>
    <col min="10244" max="10245" width="11.5703125" style="138" customWidth="1"/>
    <col min="10246" max="10246" width="1.42578125" style="138" customWidth="1"/>
    <col min="10247" max="10247" width="29.28515625" style="138" bestFit="1" customWidth="1"/>
    <col min="10248" max="10494" width="9.140625" style="138"/>
    <col min="10495" max="10495" width="69" style="138" customWidth="1"/>
    <col min="10496" max="10496" width="1.42578125" style="138" customWidth="1"/>
    <col min="10497" max="10497" width="12.28515625" style="138" customWidth="1"/>
    <col min="10498" max="10498" width="12.5703125" style="138" customWidth="1"/>
    <col min="10499" max="10499" width="1.42578125" style="138" customWidth="1"/>
    <col min="10500" max="10501" width="11.5703125" style="138" customWidth="1"/>
    <col min="10502" max="10502" width="1.42578125" style="138" customWidth="1"/>
    <col min="10503" max="10503" width="29.28515625" style="138" bestFit="1" customWidth="1"/>
    <col min="10504" max="10750" width="9.140625" style="138"/>
    <col min="10751" max="10751" width="69" style="138" customWidth="1"/>
    <col min="10752" max="10752" width="1.42578125" style="138" customWidth="1"/>
    <col min="10753" max="10753" width="12.28515625" style="138" customWidth="1"/>
    <col min="10754" max="10754" width="12.5703125" style="138" customWidth="1"/>
    <col min="10755" max="10755" width="1.42578125" style="138" customWidth="1"/>
    <col min="10756" max="10757" width="11.5703125" style="138" customWidth="1"/>
    <col min="10758" max="10758" width="1.42578125" style="138" customWidth="1"/>
    <col min="10759" max="10759" width="29.28515625" style="138" bestFit="1" customWidth="1"/>
    <col min="10760" max="11006" width="9.140625" style="138"/>
    <col min="11007" max="11007" width="69" style="138" customWidth="1"/>
    <col min="11008" max="11008" width="1.42578125" style="138" customWidth="1"/>
    <col min="11009" max="11009" width="12.28515625" style="138" customWidth="1"/>
    <col min="11010" max="11010" width="12.5703125" style="138" customWidth="1"/>
    <col min="11011" max="11011" width="1.42578125" style="138" customWidth="1"/>
    <col min="11012" max="11013" width="11.5703125" style="138" customWidth="1"/>
    <col min="11014" max="11014" width="1.42578125" style="138" customWidth="1"/>
    <col min="11015" max="11015" width="29.28515625" style="138" bestFit="1" customWidth="1"/>
    <col min="11016" max="11262" width="9.140625" style="138"/>
    <col min="11263" max="11263" width="69" style="138" customWidth="1"/>
    <col min="11264" max="11264" width="1.42578125" style="138" customWidth="1"/>
    <col min="11265" max="11265" width="12.28515625" style="138" customWidth="1"/>
    <col min="11266" max="11266" width="12.5703125" style="138" customWidth="1"/>
    <col min="11267" max="11267" width="1.42578125" style="138" customWidth="1"/>
    <col min="11268" max="11269" width="11.5703125" style="138" customWidth="1"/>
    <col min="11270" max="11270" width="1.42578125" style="138" customWidth="1"/>
    <col min="11271" max="11271" width="29.28515625" style="138" bestFit="1" customWidth="1"/>
    <col min="11272" max="11518" width="9.140625" style="138"/>
    <col min="11519" max="11519" width="69" style="138" customWidth="1"/>
    <col min="11520" max="11520" width="1.42578125" style="138" customWidth="1"/>
    <col min="11521" max="11521" width="12.28515625" style="138" customWidth="1"/>
    <col min="11522" max="11522" width="12.5703125" style="138" customWidth="1"/>
    <col min="11523" max="11523" width="1.42578125" style="138" customWidth="1"/>
    <col min="11524" max="11525" width="11.5703125" style="138" customWidth="1"/>
    <col min="11526" max="11526" width="1.42578125" style="138" customWidth="1"/>
    <col min="11527" max="11527" width="29.28515625" style="138" bestFit="1" customWidth="1"/>
    <col min="11528" max="11774" width="9.140625" style="138"/>
    <col min="11775" max="11775" width="69" style="138" customWidth="1"/>
    <col min="11776" max="11776" width="1.42578125" style="138" customWidth="1"/>
    <col min="11777" max="11777" width="12.28515625" style="138" customWidth="1"/>
    <col min="11778" max="11778" width="12.5703125" style="138" customWidth="1"/>
    <col min="11779" max="11779" width="1.42578125" style="138" customWidth="1"/>
    <col min="11780" max="11781" width="11.5703125" style="138" customWidth="1"/>
    <col min="11782" max="11782" width="1.42578125" style="138" customWidth="1"/>
    <col min="11783" max="11783" width="29.28515625" style="138" bestFit="1" customWidth="1"/>
    <col min="11784" max="12030" width="9.140625" style="138"/>
    <col min="12031" max="12031" width="69" style="138" customWidth="1"/>
    <col min="12032" max="12032" width="1.42578125" style="138" customWidth="1"/>
    <col min="12033" max="12033" width="12.28515625" style="138" customWidth="1"/>
    <col min="12034" max="12034" width="12.5703125" style="138" customWidth="1"/>
    <col min="12035" max="12035" width="1.42578125" style="138" customWidth="1"/>
    <col min="12036" max="12037" width="11.5703125" style="138" customWidth="1"/>
    <col min="12038" max="12038" width="1.42578125" style="138" customWidth="1"/>
    <col min="12039" max="12039" width="29.28515625" style="138" bestFit="1" customWidth="1"/>
    <col min="12040" max="12286" width="9.140625" style="138"/>
    <col min="12287" max="12287" width="69" style="138" customWidth="1"/>
    <col min="12288" max="12288" width="1.42578125" style="138" customWidth="1"/>
    <col min="12289" max="12289" width="12.28515625" style="138" customWidth="1"/>
    <col min="12290" max="12290" width="12.5703125" style="138" customWidth="1"/>
    <col min="12291" max="12291" width="1.42578125" style="138" customWidth="1"/>
    <col min="12292" max="12293" width="11.5703125" style="138" customWidth="1"/>
    <col min="12294" max="12294" width="1.42578125" style="138" customWidth="1"/>
    <col min="12295" max="12295" width="29.28515625" style="138" bestFit="1" customWidth="1"/>
    <col min="12296" max="12542" width="9.140625" style="138"/>
    <col min="12543" max="12543" width="69" style="138" customWidth="1"/>
    <col min="12544" max="12544" width="1.42578125" style="138" customWidth="1"/>
    <col min="12545" max="12545" width="12.28515625" style="138" customWidth="1"/>
    <col min="12546" max="12546" width="12.5703125" style="138" customWidth="1"/>
    <col min="12547" max="12547" width="1.42578125" style="138" customWidth="1"/>
    <col min="12548" max="12549" width="11.5703125" style="138" customWidth="1"/>
    <col min="12550" max="12550" width="1.42578125" style="138" customWidth="1"/>
    <col min="12551" max="12551" width="29.28515625" style="138" bestFit="1" customWidth="1"/>
    <col min="12552" max="12798" width="9.140625" style="138"/>
    <col min="12799" max="12799" width="69" style="138" customWidth="1"/>
    <col min="12800" max="12800" width="1.42578125" style="138" customWidth="1"/>
    <col min="12801" max="12801" width="12.28515625" style="138" customWidth="1"/>
    <col min="12802" max="12802" width="12.5703125" style="138" customWidth="1"/>
    <col min="12803" max="12803" width="1.42578125" style="138" customWidth="1"/>
    <col min="12804" max="12805" width="11.5703125" style="138" customWidth="1"/>
    <col min="12806" max="12806" width="1.42578125" style="138" customWidth="1"/>
    <col min="12807" max="12807" width="29.28515625" style="138" bestFit="1" customWidth="1"/>
    <col min="12808" max="13054" width="9.140625" style="138"/>
    <col min="13055" max="13055" width="69" style="138" customWidth="1"/>
    <col min="13056" max="13056" width="1.42578125" style="138" customWidth="1"/>
    <col min="13057" max="13057" width="12.28515625" style="138" customWidth="1"/>
    <col min="13058" max="13058" width="12.5703125" style="138" customWidth="1"/>
    <col min="13059" max="13059" width="1.42578125" style="138" customWidth="1"/>
    <col min="13060" max="13061" width="11.5703125" style="138" customWidth="1"/>
    <col min="13062" max="13062" width="1.42578125" style="138" customWidth="1"/>
    <col min="13063" max="13063" width="29.28515625" style="138" bestFit="1" customWidth="1"/>
    <col min="13064" max="13310" width="9.140625" style="138"/>
    <col min="13311" max="13311" width="69" style="138" customWidth="1"/>
    <col min="13312" max="13312" width="1.42578125" style="138" customWidth="1"/>
    <col min="13313" max="13313" width="12.28515625" style="138" customWidth="1"/>
    <col min="13314" max="13314" width="12.5703125" style="138" customWidth="1"/>
    <col min="13315" max="13315" width="1.42578125" style="138" customWidth="1"/>
    <col min="13316" max="13317" width="11.5703125" style="138" customWidth="1"/>
    <col min="13318" max="13318" width="1.42578125" style="138" customWidth="1"/>
    <col min="13319" max="13319" width="29.28515625" style="138" bestFit="1" customWidth="1"/>
    <col min="13320" max="13566" width="9.140625" style="138"/>
    <col min="13567" max="13567" width="69" style="138" customWidth="1"/>
    <col min="13568" max="13568" width="1.42578125" style="138" customWidth="1"/>
    <col min="13569" max="13569" width="12.28515625" style="138" customWidth="1"/>
    <col min="13570" max="13570" width="12.5703125" style="138" customWidth="1"/>
    <col min="13571" max="13571" width="1.42578125" style="138" customWidth="1"/>
    <col min="13572" max="13573" width="11.5703125" style="138" customWidth="1"/>
    <col min="13574" max="13574" width="1.42578125" style="138" customWidth="1"/>
    <col min="13575" max="13575" width="29.28515625" style="138" bestFit="1" customWidth="1"/>
    <col min="13576" max="13822" width="9.140625" style="138"/>
    <col min="13823" max="13823" width="69" style="138" customWidth="1"/>
    <col min="13824" max="13824" width="1.42578125" style="138" customWidth="1"/>
    <col min="13825" max="13825" width="12.28515625" style="138" customWidth="1"/>
    <col min="13826" max="13826" width="12.5703125" style="138" customWidth="1"/>
    <col min="13827" max="13827" width="1.42578125" style="138" customWidth="1"/>
    <col min="13828" max="13829" width="11.5703125" style="138" customWidth="1"/>
    <col min="13830" max="13830" width="1.42578125" style="138" customWidth="1"/>
    <col min="13831" max="13831" width="29.28515625" style="138" bestFit="1" customWidth="1"/>
    <col min="13832" max="14078" width="9.140625" style="138"/>
    <col min="14079" max="14079" width="69" style="138" customWidth="1"/>
    <col min="14080" max="14080" width="1.42578125" style="138" customWidth="1"/>
    <col min="14081" max="14081" width="12.28515625" style="138" customWidth="1"/>
    <col min="14082" max="14082" width="12.5703125" style="138" customWidth="1"/>
    <col min="14083" max="14083" width="1.42578125" style="138" customWidth="1"/>
    <col min="14084" max="14085" width="11.5703125" style="138" customWidth="1"/>
    <col min="14086" max="14086" width="1.42578125" style="138" customWidth="1"/>
    <col min="14087" max="14087" width="29.28515625" style="138" bestFit="1" customWidth="1"/>
    <col min="14088" max="14334" width="9.140625" style="138"/>
    <col min="14335" max="14335" width="69" style="138" customWidth="1"/>
    <col min="14336" max="14336" width="1.42578125" style="138" customWidth="1"/>
    <col min="14337" max="14337" width="12.28515625" style="138" customWidth="1"/>
    <col min="14338" max="14338" width="12.5703125" style="138" customWidth="1"/>
    <col min="14339" max="14339" width="1.42578125" style="138" customWidth="1"/>
    <col min="14340" max="14341" width="11.5703125" style="138" customWidth="1"/>
    <col min="14342" max="14342" width="1.42578125" style="138" customWidth="1"/>
    <col min="14343" max="14343" width="29.28515625" style="138" bestFit="1" customWidth="1"/>
    <col min="14344" max="14590" width="9.140625" style="138"/>
    <col min="14591" max="14591" width="69" style="138" customWidth="1"/>
    <col min="14592" max="14592" width="1.42578125" style="138" customWidth="1"/>
    <col min="14593" max="14593" width="12.28515625" style="138" customWidth="1"/>
    <col min="14594" max="14594" width="12.5703125" style="138" customWidth="1"/>
    <col min="14595" max="14595" width="1.42578125" style="138" customWidth="1"/>
    <col min="14596" max="14597" width="11.5703125" style="138" customWidth="1"/>
    <col min="14598" max="14598" width="1.42578125" style="138" customWidth="1"/>
    <col min="14599" max="14599" width="29.28515625" style="138" bestFit="1" customWidth="1"/>
    <col min="14600" max="14846" width="9.140625" style="138"/>
    <col min="14847" max="14847" width="69" style="138" customWidth="1"/>
    <col min="14848" max="14848" width="1.42578125" style="138" customWidth="1"/>
    <col min="14849" max="14849" width="12.28515625" style="138" customWidth="1"/>
    <col min="14850" max="14850" width="12.5703125" style="138" customWidth="1"/>
    <col min="14851" max="14851" width="1.42578125" style="138" customWidth="1"/>
    <col min="14852" max="14853" width="11.5703125" style="138" customWidth="1"/>
    <col min="14854" max="14854" width="1.42578125" style="138" customWidth="1"/>
    <col min="14855" max="14855" width="29.28515625" style="138" bestFit="1" customWidth="1"/>
    <col min="14856" max="15102" width="9.140625" style="138"/>
    <col min="15103" max="15103" width="69" style="138" customWidth="1"/>
    <col min="15104" max="15104" width="1.42578125" style="138" customWidth="1"/>
    <col min="15105" max="15105" width="12.28515625" style="138" customWidth="1"/>
    <col min="15106" max="15106" width="12.5703125" style="138" customWidth="1"/>
    <col min="15107" max="15107" width="1.42578125" style="138" customWidth="1"/>
    <col min="15108" max="15109" width="11.5703125" style="138" customWidth="1"/>
    <col min="15110" max="15110" width="1.42578125" style="138" customWidth="1"/>
    <col min="15111" max="15111" width="29.28515625" style="138" bestFit="1" customWidth="1"/>
    <col min="15112" max="15358" width="9.140625" style="138"/>
    <col min="15359" max="15359" width="69" style="138" customWidth="1"/>
    <col min="15360" max="15360" width="1.42578125" style="138" customWidth="1"/>
    <col min="15361" max="15361" width="12.28515625" style="138" customWidth="1"/>
    <col min="15362" max="15362" width="12.5703125" style="138" customWidth="1"/>
    <col min="15363" max="15363" width="1.42578125" style="138" customWidth="1"/>
    <col min="15364" max="15365" width="11.5703125" style="138" customWidth="1"/>
    <col min="15366" max="15366" width="1.42578125" style="138" customWidth="1"/>
    <col min="15367" max="15367" width="29.28515625" style="138" bestFit="1" customWidth="1"/>
    <col min="15368" max="15614" width="9.140625" style="138"/>
    <col min="15615" max="15615" width="69" style="138" customWidth="1"/>
    <col min="15616" max="15616" width="1.42578125" style="138" customWidth="1"/>
    <col min="15617" max="15617" width="12.28515625" style="138" customWidth="1"/>
    <col min="15618" max="15618" width="12.5703125" style="138" customWidth="1"/>
    <col min="15619" max="15619" width="1.42578125" style="138" customWidth="1"/>
    <col min="15620" max="15621" width="11.5703125" style="138" customWidth="1"/>
    <col min="15622" max="15622" width="1.42578125" style="138" customWidth="1"/>
    <col min="15623" max="15623" width="29.28515625" style="138" bestFit="1" customWidth="1"/>
    <col min="15624" max="15870" width="9.140625" style="138"/>
    <col min="15871" max="15871" width="69" style="138" customWidth="1"/>
    <col min="15872" max="15872" width="1.42578125" style="138" customWidth="1"/>
    <col min="15873" max="15873" width="12.28515625" style="138" customWidth="1"/>
    <col min="15874" max="15874" width="12.5703125" style="138" customWidth="1"/>
    <col min="15875" max="15875" width="1.42578125" style="138" customWidth="1"/>
    <col min="15876" max="15877" width="11.5703125" style="138" customWidth="1"/>
    <col min="15878" max="15878" width="1.42578125" style="138" customWidth="1"/>
    <col min="15879" max="15879" width="29.28515625" style="138" bestFit="1" customWidth="1"/>
    <col min="15880" max="16126" width="9.140625" style="138"/>
    <col min="16127" max="16127" width="69" style="138" customWidth="1"/>
    <col min="16128" max="16128" width="1.42578125" style="138" customWidth="1"/>
    <col min="16129" max="16129" width="12.28515625" style="138" customWidth="1"/>
    <col min="16130" max="16130" width="12.5703125" style="138" customWidth="1"/>
    <col min="16131" max="16131" width="1.42578125" style="138" customWidth="1"/>
    <col min="16132" max="16133" width="11.5703125" style="138" customWidth="1"/>
    <col min="16134" max="16134" width="1.42578125" style="138" customWidth="1"/>
    <col min="16135" max="16135" width="29.28515625" style="138" bestFit="1" customWidth="1"/>
    <col min="16136" max="16384" width="9.140625" style="138"/>
  </cols>
  <sheetData>
    <row r="1" spans="1:9" s="20" customFormat="1" ht="18" x14ac:dyDescent="0.35">
      <c r="A1" s="277" t="s">
        <v>59</v>
      </c>
      <c r="B1" s="277"/>
      <c r="C1" s="277"/>
      <c r="D1" s="277"/>
      <c r="E1" s="277"/>
      <c r="F1" s="277"/>
      <c r="G1" s="277"/>
      <c r="H1" s="277"/>
      <c r="I1" s="277"/>
    </row>
    <row r="2" spans="1:9" s="20" customFormat="1" ht="18" x14ac:dyDescent="0.35">
      <c r="A2" s="275" t="s">
        <v>202</v>
      </c>
      <c r="B2" s="275"/>
      <c r="C2" s="275"/>
      <c r="D2" s="275"/>
      <c r="E2" s="275"/>
      <c r="F2" s="275"/>
      <c r="G2" s="275"/>
      <c r="H2" s="275"/>
      <c r="I2" s="275"/>
    </row>
    <row r="3" spans="1:9" s="20" customFormat="1" ht="18" x14ac:dyDescent="0.35">
      <c r="A3" s="282" t="s">
        <v>10</v>
      </c>
      <c r="B3" s="282"/>
      <c r="C3" s="282"/>
      <c r="D3" s="282"/>
      <c r="E3" s="282"/>
      <c r="F3" s="282"/>
      <c r="G3" s="282"/>
      <c r="H3" s="282"/>
      <c r="I3" s="282"/>
    </row>
    <row r="4" spans="1:9" s="21" customFormat="1" x14ac:dyDescent="0.3">
      <c r="A4" s="93"/>
      <c r="B4" s="93"/>
      <c r="C4" s="94"/>
      <c r="D4" s="95"/>
      <c r="E4" s="93"/>
      <c r="F4" s="96"/>
      <c r="G4" s="97"/>
      <c r="I4" s="23"/>
    </row>
    <row r="5" spans="1:9" s="102" customFormat="1" x14ac:dyDescent="0.3">
      <c r="A5" s="98"/>
      <c r="B5" s="99"/>
      <c r="C5" s="100"/>
      <c r="D5" s="101"/>
      <c r="E5" s="99"/>
      <c r="F5" s="100"/>
      <c r="G5" s="101"/>
      <c r="H5" s="99"/>
      <c r="I5" s="28"/>
    </row>
    <row r="6" spans="1:9" s="102" customFormat="1" x14ac:dyDescent="0.3">
      <c r="A6" s="103"/>
      <c r="B6" s="99"/>
      <c r="C6" s="285" t="s">
        <v>21</v>
      </c>
      <c r="D6" s="286"/>
      <c r="E6" s="99"/>
      <c r="F6" s="285" t="s">
        <v>22</v>
      </c>
      <c r="G6" s="286"/>
      <c r="H6" s="99"/>
      <c r="I6" s="84" t="s">
        <v>23</v>
      </c>
    </row>
    <row r="7" spans="1:9" s="102" customFormat="1" x14ac:dyDescent="0.3">
      <c r="A7" s="104" t="s">
        <v>60</v>
      </c>
      <c r="B7" s="99"/>
      <c r="C7" s="105" t="s">
        <v>24</v>
      </c>
      <c r="D7" s="31" t="s">
        <v>25</v>
      </c>
      <c r="E7" s="99"/>
      <c r="F7" s="30" t="s">
        <v>24</v>
      </c>
      <c r="G7" s="31" t="s">
        <v>25</v>
      </c>
      <c r="H7" s="88"/>
      <c r="I7" s="89" t="s">
        <v>57</v>
      </c>
    </row>
    <row r="8" spans="1:9" s="220" customFormat="1" ht="21.75" customHeight="1" x14ac:dyDescent="0.3">
      <c r="A8" s="216" t="s">
        <v>61</v>
      </c>
      <c r="B8" s="217"/>
      <c r="C8" s="266">
        <v>36</v>
      </c>
      <c r="D8" s="218">
        <f t="shared" ref="D8:D34" si="0">IFERROR((C8/$C$36)*100,0)</f>
        <v>4.3689320388349513</v>
      </c>
      <c r="E8" s="217"/>
      <c r="F8" s="221">
        <v>8</v>
      </c>
      <c r="G8" s="218">
        <f>IFERROR((F8/$F$36)*100,0)</f>
        <v>5</v>
      </c>
      <c r="H8" s="219"/>
      <c r="I8" s="218">
        <f>F8/C8*100</f>
        <v>22.222222222222221</v>
      </c>
    </row>
    <row r="9" spans="1:9" s="220" customFormat="1" ht="21.75" customHeight="1" x14ac:dyDescent="0.3">
      <c r="A9" s="216" t="s">
        <v>62</v>
      </c>
      <c r="B9" s="217"/>
      <c r="C9" s="266">
        <v>19</v>
      </c>
      <c r="D9" s="218">
        <f t="shared" si="0"/>
        <v>2.3058252427184467</v>
      </c>
      <c r="E9" s="217"/>
      <c r="F9" s="221">
        <v>1</v>
      </c>
      <c r="G9" s="218">
        <f t="shared" ref="G9:G34" si="1">IFERROR((F9/$F$36)*100,0)</f>
        <v>0.625</v>
      </c>
      <c r="H9" s="219"/>
      <c r="I9" s="218">
        <f t="shared" ref="I9:I34" si="2">F9/C9*100</f>
        <v>5.2631578947368416</v>
      </c>
    </row>
    <row r="10" spans="1:9" s="220" customFormat="1" ht="21.75" customHeight="1" x14ac:dyDescent="0.3">
      <c r="A10" s="216" t="s">
        <v>235</v>
      </c>
      <c r="B10" s="217"/>
      <c r="C10" s="266">
        <v>2</v>
      </c>
      <c r="D10" s="218">
        <f t="shared" si="0"/>
        <v>0.24271844660194172</v>
      </c>
      <c r="E10" s="217"/>
      <c r="F10" s="221">
        <v>1</v>
      </c>
      <c r="G10" s="218">
        <f t="shared" si="1"/>
        <v>0.625</v>
      </c>
      <c r="H10" s="219"/>
      <c r="I10" s="218">
        <f t="shared" si="2"/>
        <v>50</v>
      </c>
    </row>
    <row r="11" spans="1:9" s="220" customFormat="1" ht="21.75" customHeight="1" x14ac:dyDescent="0.3">
      <c r="A11" s="216" t="s">
        <v>63</v>
      </c>
      <c r="B11" s="217"/>
      <c r="C11" s="266">
        <v>3</v>
      </c>
      <c r="D11" s="218">
        <f t="shared" si="0"/>
        <v>0.36407766990291263</v>
      </c>
      <c r="E11" s="217"/>
      <c r="F11" s="221">
        <v>1</v>
      </c>
      <c r="G11" s="218">
        <f t="shared" si="1"/>
        <v>0.625</v>
      </c>
      <c r="H11" s="219"/>
      <c r="I11" s="218">
        <f t="shared" si="2"/>
        <v>33.333333333333329</v>
      </c>
    </row>
    <row r="12" spans="1:9" s="220" customFormat="1" ht="21.75" customHeight="1" x14ac:dyDescent="0.3">
      <c r="A12" s="216" t="s">
        <v>64</v>
      </c>
      <c r="B12" s="217"/>
      <c r="C12" s="266">
        <v>44</v>
      </c>
      <c r="D12" s="218">
        <f t="shared" si="0"/>
        <v>5.3398058252427179</v>
      </c>
      <c r="E12" s="217"/>
      <c r="F12" s="221">
        <v>4</v>
      </c>
      <c r="G12" s="218">
        <f t="shared" si="1"/>
        <v>2.5</v>
      </c>
      <c r="H12" s="219"/>
      <c r="I12" s="218">
        <f t="shared" si="2"/>
        <v>9.0909090909090917</v>
      </c>
    </row>
    <row r="13" spans="1:9" s="220" customFormat="1" ht="21.75" customHeight="1" x14ac:dyDescent="0.3">
      <c r="A13" s="216" t="s">
        <v>65</v>
      </c>
      <c r="B13" s="217"/>
      <c r="C13" s="266">
        <v>14</v>
      </c>
      <c r="D13" s="218">
        <f t="shared" si="0"/>
        <v>1.6990291262135921</v>
      </c>
      <c r="E13" s="217"/>
      <c r="F13" s="221">
        <v>3</v>
      </c>
      <c r="G13" s="218">
        <f t="shared" si="1"/>
        <v>1.875</v>
      </c>
      <c r="H13" s="219"/>
      <c r="I13" s="218">
        <f t="shared" si="2"/>
        <v>21.428571428571427</v>
      </c>
    </row>
    <row r="14" spans="1:9" s="220" customFormat="1" ht="21.75" customHeight="1" x14ac:dyDescent="0.3">
      <c r="A14" s="216" t="s">
        <v>66</v>
      </c>
      <c r="B14" s="217"/>
      <c r="C14" s="266">
        <v>7</v>
      </c>
      <c r="D14" s="218">
        <f t="shared" si="0"/>
        <v>0.84951456310679607</v>
      </c>
      <c r="E14" s="217"/>
      <c r="F14" s="221">
        <v>2</v>
      </c>
      <c r="G14" s="218">
        <f t="shared" si="1"/>
        <v>1.25</v>
      </c>
      <c r="H14" s="219"/>
      <c r="I14" s="218">
        <f t="shared" si="2"/>
        <v>28.571428571428569</v>
      </c>
    </row>
    <row r="15" spans="1:9" s="220" customFormat="1" ht="21.75" customHeight="1" x14ac:dyDescent="0.3">
      <c r="A15" s="216" t="s">
        <v>67</v>
      </c>
      <c r="B15" s="217"/>
      <c r="C15" s="266">
        <v>2</v>
      </c>
      <c r="D15" s="218">
        <f t="shared" si="0"/>
        <v>0.24271844660194172</v>
      </c>
      <c r="E15" s="217"/>
      <c r="F15" s="221">
        <v>0</v>
      </c>
      <c r="G15" s="218">
        <f t="shared" si="1"/>
        <v>0</v>
      </c>
      <c r="H15" s="219"/>
      <c r="I15" s="218">
        <f t="shared" si="2"/>
        <v>0</v>
      </c>
    </row>
    <row r="16" spans="1:9" s="220" customFormat="1" ht="21.75" customHeight="1" x14ac:dyDescent="0.3">
      <c r="A16" s="216" t="s">
        <v>68</v>
      </c>
      <c r="B16" s="217"/>
      <c r="C16" s="266">
        <v>69</v>
      </c>
      <c r="D16" s="218">
        <f t="shared" si="0"/>
        <v>8.3737864077669908</v>
      </c>
      <c r="E16" s="217"/>
      <c r="F16" s="221">
        <v>8</v>
      </c>
      <c r="G16" s="218">
        <f t="shared" si="1"/>
        <v>5</v>
      </c>
      <c r="H16" s="219"/>
      <c r="I16" s="218">
        <f t="shared" si="2"/>
        <v>11.594202898550725</v>
      </c>
    </row>
    <row r="17" spans="1:9" s="220" customFormat="1" ht="21.75" customHeight="1" x14ac:dyDescent="0.3">
      <c r="A17" s="216" t="s">
        <v>69</v>
      </c>
      <c r="B17" s="217"/>
      <c r="C17" s="266">
        <v>53</v>
      </c>
      <c r="D17" s="218">
        <f t="shared" si="0"/>
        <v>6.4320388349514559</v>
      </c>
      <c r="E17" s="217"/>
      <c r="F17" s="221">
        <v>11</v>
      </c>
      <c r="G17" s="218">
        <f t="shared" si="1"/>
        <v>6.8750000000000009</v>
      </c>
      <c r="H17" s="219"/>
      <c r="I17" s="218">
        <f t="shared" si="2"/>
        <v>20.754716981132077</v>
      </c>
    </row>
    <row r="18" spans="1:9" s="220" customFormat="1" ht="21.75" customHeight="1" x14ac:dyDescent="0.3">
      <c r="A18" s="216" t="s">
        <v>200</v>
      </c>
      <c r="B18" s="217"/>
      <c r="C18" s="266">
        <v>1</v>
      </c>
      <c r="D18" s="218">
        <f t="shared" si="0"/>
        <v>0.12135922330097086</v>
      </c>
      <c r="E18" s="217"/>
      <c r="F18" s="221">
        <v>0</v>
      </c>
      <c r="G18" s="218">
        <f t="shared" si="1"/>
        <v>0</v>
      </c>
      <c r="H18" s="219"/>
      <c r="I18" s="218">
        <f t="shared" si="2"/>
        <v>0</v>
      </c>
    </row>
    <row r="19" spans="1:9" s="220" customFormat="1" ht="21.75" customHeight="1" x14ac:dyDescent="0.3">
      <c r="A19" s="216" t="s">
        <v>70</v>
      </c>
      <c r="B19" s="217"/>
      <c r="C19" s="266">
        <v>39</v>
      </c>
      <c r="D19" s="218">
        <f t="shared" si="0"/>
        <v>4.733009708737864</v>
      </c>
      <c r="E19" s="217"/>
      <c r="F19" s="221">
        <v>9</v>
      </c>
      <c r="G19" s="218">
        <f t="shared" si="1"/>
        <v>5.625</v>
      </c>
      <c r="H19" s="219"/>
      <c r="I19" s="218">
        <f t="shared" si="2"/>
        <v>23.076923076923077</v>
      </c>
    </row>
    <row r="20" spans="1:9" s="220" customFormat="1" ht="21.75" customHeight="1" x14ac:dyDescent="0.3">
      <c r="A20" s="216" t="s">
        <v>71</v>
      </c>
      <c r="B20" s="217"/>
      <c r="C20" s="266">
        <v>80</v>
      </c>
      <c r="D20" s="218">
        <f t="shared" si="0"/>
        <v>9.7087378640776691</v>
      </c>
      <c r="E20" s="217"/>
      <c r="F20" s="221">
        <v>15</v>
      </c>
      <c r="G20" s="218">
        <f t="shared" si="1"/>
        <v>9.375</v>
      </c>
      <c r="H20" s="219"/>
      <c r="I20" s="218">
        <f t="shared" si="2"/>
        <v>18.75</v>
      </c>
    </row>
    <row r="21" spans="1:9" s="220" customFormat="1" ht="21.75" customHeight="1" x14ac:dyDescent="0.3">
      <c r="A21" s="216" t="s">
        <v>138</v>
      </c>
      <c r="B21" s="217"/>
      <c r="C21" s="266">
        <v>25</v>
      </c>
      <c r="D21" s="218">
        <f t="shared" si="0"/>
        <v>3.0339805825242721</v>
      </c>
      <c r="E21" s="217"/>
      <c r="F21" s="221">
        <v>6</v>
      </c>
      <c r="G21" s="218">
        <f t="shared" si="1"/>
        <v>3.75</v>
      </c>
      <c r="H21" s="219"/>
      <c r="I21" s="218">
        <f t="shared" si="2"/>
        <v>24</v>
      </c>
    </row>
    <row r="22" spans="1:9" s="220" customFormat="1" ht="21.75" customHeight="1" x14ac:dyDescent="0.3">
      <c r="A22" s="216" t="s">
        <v>72</v>
      </c>
      <c r="B22" s="217"/>
      <c r="C22" s="266">
        <v>20</v>
      </c>
      <c r="D22" s="218">
        <f t="shared" si="0"/>
        <v>2.4271844660194173</v>
      </c>
      <c r="E22" s="217"/>
      <c r="F22" s="221">
        <v>2</v>
      </c>
      <c r="G22" s="218">
        <f t="shared" si="1"/>
        <v>1.25</v>
      </c>
      <c r="H22" s="219"/>
      <c r="I22" s="218">
        <f t="shared" si="2"/>
        <v>10</v>
      </c>
    </row>
    <row r="23" spans="1:9" s="220" customFormat="1" ht="21.75" customHeight="1" x14ac:dyDescent="0.3">
      <c r="A23" s="216" t="s">
        <v>73</v>
      </c>
      <c r="B23" s="217"/>
      <c r="C23" s="266">
        <v>5</v>
      </c>
      <c r="D23" s="218">
        <f t="shared" si="0"/>
        <v>0.60679611650485432</v>
      </c>
      <c r="E23" s="217"/>
      <c r="F23" s="221">
        <v>3</v>
      </c>
      <c r="G23" s="218">
        <f t="shared" si="1"/>
        <v>1.875</v>
      </c>
      <c r="H23" s="219"/>
      <c r="I23" s="218">
        <f t="shared" si="2"/>
        <v>60</v>
      </c>
    </row>
    <row r="24" spans="1:9" s="220" customFormat="1" ht="21.75" customHeight="1" x14ac:dyDescent="0.3">
      <c r="A24" s="216" t="s">
        <v>74</v>
      </c>
      <c r="B24" s="217"/>
      <c r="C24" s="266">
        <v>19</v>
      </c>
      <c r="D24" s="218">
        <f t="shared" si="0"/>
        <v>2.3058252427184467</v>
      </c>
      <c r="E24" s="217"/>
      <c r="F24" s="221">
        <v>5</v>
      </c>
      <c r="G24" s="218">
        <f t="shared" si="1"/>
        <v>3.125</v>
      </c>
      <c r="H24" s="219"/>
      <c r="I24" s="218">
        <f t="shared" si="2"/>
        <v>26.315789473684209</v>
      </c>
    </row>
    <row r="25" spans="1:9" s="220" customFormat="1" ht="21.75" customHeight="1" x14ac:dyDescent="0.3">
      <c r="A25" s="216" t="s">
        <v>128</v>
      </c>
      <c r="B25" s="217"/>
      <c r="C25" s="266">
        <v>83</v>
      </c>
      <c r="D25" s="218">
        <f t="shared" si="0"/>
        <v>10.072815533980583</v>
      </c>
      <c r="E25" s="217"/>
      <c r="F25" s="221">
        <v>14</v>
      </c>
      <c r="G25" s="218">
        <f t="shared" si="1"/>
        <v>8.75</v>
      </c>
      <c r="H25" s="219"/>
      <c r="I25" s="218">
        <f t="shared" si="2"/>
        <v>16.867469879518072</v>
      </c>
    </row>
    <row r="26" spans="1:9" s="220" customFormat="1" ht="21.75" customHeight="1" x14ac:dyDescent="0.3">
      <c r="A26" s="216" t="s">
        <v>75</v>
      </c>
      <c r="B26" s="217"/>
      <c r="C26" s="266">
        <v>12</v>
      </c>
      <c r="D26" s="218">
        <f t="shared" si="0"/>
        <v>1.4563106796116505</v>
      </c>
      <c r="E26" s="217"/>
      <c r="F26" s="221">
        <v>2</v>
      </c>
      <c r="G26" s="218">
        <f t="shared" si="1"/>
        <v>1.25</v>
      </c>
      <c r="H26" s="219"/>
      <c r="I26" s="218">
        <f t="shared" si="2"/>
        <v>16.666666666666664</v>
      </c>
    </row>
    <row r="27" spans="1:9" s="220" customFormat="1" ht="21.75" customHeight="1" x14ac:dyDescent="0.3">
      <c r="A27" s="216" t="s">
        <v>76</v>
      </c>
      <c r="B27" s="217"/>
      <c r="C27" s="266">
        <v>6</v>
      </c>
      <c r="D27" s="218">
        <f t="shared" si="0"/>
        <v>0.72815533980582525</v>
      </c>
      <c r="E27" s="217"/>
      <c r="F27" s="221">
        <v>0</v>
      </c>
      <c r="G27" s="218">
        <f t="shared" si="1"/>
        <v>0</v>
      </c>
      <c r="H27" s="219"/>
      <c r="I27" s="218">
        <f t="shared" si="2"/>
        <v>0</v>
      </c>
    </row>
    <row r="28" spans="1:9" s="220" customFormat="1" ht="21.75" customHeight="1" x14ac:dyDescent="0.3">
      <c r="A28" s="216" t="s">
        <v>77</v>
      </c>
      <c r="B28" s="217"/>
      <c r="C28" s="266">
        <v>42</v>
      </c>
      <c r="D28" s="218">
        <f t="shared" si="0"/>
        <v>5.0970873786407767</v>
      </c>
      <c r="E28" s="217"/>
      <c r="F28" s="221">
        <v>8</v>
      </c>
      <c r="G28" s="218">
        <f t="shared" si="1"/>
        <v>5</v>
      </c>
      <c r="H28" s="219"/>
      <c r="I28" s="218">
        <f t="shared" si="2"/>
        <v>19.047619047619047</v>
      </c>
    </row>
    <row r="29" spans="1:9" s="220" customFormat="1" ht="21.75" customHeight="1" x14ac:dyDescent="0.3">
      <c r="A29" s="216" t="s">
        <v>78</v>
      </c>
      <c r="B29" s="217"/>
      <c r="C29" s="266">
        <v>93</v>
      </c>
      <c r="D29" s="218">
        <f t="shared" si="0"/>
        <v>11.286407766990292</v>
      </c>
      <c r="E29" s="217"/>
      <c r="F29" s="221">
        <v>21</v>
      </c>
      <c r="G29" s="218">
        <f t="shared" si="1"/>
        <v>13.125</v>
      </c>
      <c r="H29" s="219"/>
      <c r="I29" s="218">
        <f t="shared" si="2"/>
        <v>22.58064516129032</v>
      </c>
    </row>
    <row r="30" spans="1:9" s="220" customFormat="1" ht="21.75" customHeight="1" x14ac:dyDescent="0.3">
      <c r="A30" s="216" t="s">
        <v>79</v>
      </c>
      <c r="B30" s="217"/>
      <c r="C30" s="266">
        <v>50</v>
      </c>
      <c r="D30" s="218">
        <f t="shared" si="0"/>
        <v>6.0679611650485441</v>
      </c>
      <c r="E30" s="217"/>
      <c r="F30" s="221">
        <v>15</v>
      </c>
      <c r="G30" s="218">
        <f t="shared" si="1"/>
        <v>9.375</v>
      </c>
      <c r="H30" s="219"/>
      <c r="I30" s="218">
        <f t="shared" si="2"/>
        <v>30</v>
      </c>
    </row>
    <row r="31" spans="1:9" s="220" customFormat="1" ht="21.75" customHeight="1" x14ac:dyDescent="0.3">
      <c r="A31" s="216" t="s">
        <v>80</v>
      </c>
      <c r="B31" s="217"/>
      <c r="C31" s="266">
        <v>14</v>
      </c>
      <c r="D31" s="218">
        <f t="shared" si="0"/>
        <v>1.6990291262135921</v>
      </c>
      <c r="E31" s="217"/>
      <c r="F31" s="221">
        <v>4</v>
      </c>
      <c r="G31" s="218">
        <f t="shared" si="1"/>
        <v>2.5</v>
      </c>
      <c r="H31" s="219"/>
      <c r="I31" s="218">
        <f t="shared" si="2"/>
        <v>28.571428571428569</v>
      </c>
    </row>
    <row r="32" spans="1:9" s="220" customFormat="1" ht="21.75" customHeight="1" x14ac:dyDescent="0.3">
      <c r="A32" s="216" t="s">
        <v>81</v>
      </c>
      <c r="B32" s="217"/>
      <c r="C32" s="266">
        <v>11</v>
      </c>
      <c r="D32" s="218">
        <f t="shared" si="0"/>
        <v>1.3349514563106795</v>
      </c>
      <c r="E32" s="217"/>
      <c r="F32" s="221">
        <v>2</v>
      </c>
      <c r="G32" s="218">
        <f t="shared" si="1"/>
        <v>1.25</v>
      </c>
      <c r="H32" s="219"/>
      <c r="I32" s="218">
        <f t="shared" si="2"/>
        <v>18.181818181818183</v>
      </c>
    </row>
    <row r="33" spans="1:13" s="220" customFormat="1" ht="21.75" customHeight="1" x14ac:dyDescent="0.3">
      <c r="A33" s="216" t="s">
        <v>82</v>
      </c>
      <c r="B33" s="217"/>
      <c r="C33" s="266">
        <v>55</v>
      </c>
      <c r="D33" s="218">
        <f t="shared" si="0"/>
        <v>6.674757281553398</v>
      </c>
      <c r="E33" s="217"/>
      <c r="F33" s="221">
        <v>12</v>
      </c>
      <c r="G33" s="218">
        <f t="shared" si="1"/>
        <v>7.5</v>
      </c>
      <c r="H33" s="219"/>
      <c r="I33" s="218">
        <f t="shared" si="2"/>
        <v>21.818181818181817</v>
      </c>
    </row>
    <row r="34" spans="1:13" s="220" customFormat="1" ht="26.25" customHeight="1" x14ac:dyDescent="0.3">
      <c r="A34" s="216" t="s">
        <v>83</v>
      </c>
      <c r="B34" s="217"/>
      <c r="C34" s="266">
        <v>20</v>
      </c>
      <c r="D34" s="218">
        <f t="shared" si="0"/>
        <v>2.4271844660194173</v>
      </c>
      <c r="E34" s="217"/>
      <c r="F34" s="221">
        <v>3</v>
      </c>
      <c r="G34" s="218">
        <f t="shared" si="1"/>
        <v>1.875</v>
      </c>
      <c r="H34" s="219"/>
      <c r="I34" s="218">
        <f t="shared" si="2"/>
        <v>15</v>
      </c>
      <c r="K34" s="111"/>
    </row>
    <row r="35" spans="1:13" s="111" customFormat="1" x14ac:dyDescent="0.3">
      <c r="A35" s="106"/>
      <c r="B35" s="107"/>
      <c r="C35" s="108"/>
      <c r="D35" s="109"/>
      <c r="E35" s="107"/>
      <c r="F35" s="108"/>
      <c r="G35" s="109"/>
      <c r="H35" s="107"/>
      <c r="I35" s="110"/>
    </row>
    <row r="36" spans="1:13" s="111" customFormat="1" x14ac:dyDescent="0.3">
      <c r="A36" s="92" t="s">
        <v>51</v>
      </c>
      <c r="B36" s="99"/>
      <c r="C36" s="112">
        <f>SUM(C8:C34)</f>
        <v>824</v>
      </c>
      <c r="D36" s="113">
        <f>SUM(D8:D34)</f>
        <v>99.999999999999986</v>
      </c>
      <c r="E36" s="99"/>
      <c r="F36" s="112">
        <f>SUM(F8:F34)</f>
        <v>160</v>
      </c>
      <c r="G36" s="113">
        <f>SUM(G8:G34)</f>
        <v>100</v>
      </c>
      <c r="H36" s="99"/>
      <c r="I36" s="114">
        <f>F36/C36*100</f>
        <v>19.417475728155338</v>
      </c>
    </row>
    <row r="37" spans="1:13" s="111" customFormat="1" x14ac:dyDescent="0.3">
      <c r="A37" s="104"/>
      <c r="B37" s="99"/>
      <c r="C37" s="115"/>
      <c r="D37" s="116"/>
      <c r="E37" s="99"/>
      <c r="F37" s="115"/>
      <c r="G37" s="116"/>
      <c r="H37" s="99"/>
      <c r="I37" s="117"/>
    </row>
    <row r="38" spans="1:13" s="111" customFormat="1" ht="15.75" x14ac:dyDescent="0.35">
      <c r="A38" s="118"/>
      <c r="B38" s="119"/>
      <c r="C38" s="120"/>
      <c r="D38" s="121"/>
      <c r="E38" s="119"/>
      <c r="F38" s="122"/>
      <c r="G38" s="123"/>
      <c r="H38" s="119"/>
      <c r="I38" s="123"/>
      <c r="K38" s="64"/>
    </row>
    <row r="39" spans="1:13" s="64" customFormat="1" ht="15.75" x14ac:dyDescent="0.35">
      <c r="A39" s="130" t="s">
        <v>52</v>
      </c>
      <c r="B39" s="60"/>
      <c r="C39" s="61"/>
      <c r="D39" s="61"/>
      <c r="E39" s="61"/>
      <c r="F39" s="62"/>
      <c r="G39" s="62"/>
      <c r="H39" s="62"/>
      <c r="I39" s="63"/>
      <c r="K39" s="67"/>
    </row>
    <row r="40" spans="1:13" s="70" customFormat="1" ht="15.75" x14ac:dyDescent="0.35">
      <c r="A40" s="160" t="s">
        <v>53</v>
      </c>
      <c r="B40" s="65"/>
      <c r="C40" s="66"/>
      <c r="D40" s="66"/>
      <c r="E40" s="66"/>
      <c r="F40" s="66"/>
      <c r="G40" s="66"/>
      <c r="H40" s="66"/>
      <c r="I40" s="66"/>
      <c r="J40" s="67"/>
      <c r="K40" s="74"/>
      <c r="L40" s="67"/>
      <c r="M40" s="69"/>
    </row>
    <row r="41" spans="1:13" s="70" customFormat="1" ht="15.75" x14ac:dyDescent="0.35">
      <c r="A41" s="160"/>
      <c r="B41" s="65"/>
      <c r="C41" s="66"/>
      <c r="D41" s="66"/>
      <c r="E41" s="66"/>
      <c r="F41" s="66"/>
      <c r="G41" s="66"/>
      <c r="H41" s="66"/>
      <c r="I41" s="66"/>
      <c r="J41" s="67"/>
      <c r="K41" s="74"/>
      <c r="L41" s="67"/>
      <c r="M41" s="69"/>
    </row>
    <row r="42" spans="1:13" s="73" customFormat="1" ht="18" x14ac:dyDescent="0.35">
      <c r="A42" s="18" t="s">
        <v>231</v>
      </c>
      <c r="B42" s="71"/>
      <c r="C42" s="72"/>
      <c r="D42" s="72"/>
      <c r="E42" s="72"/>
      <c r="F42" s="72"/>
      <c r="G42" s="72"/>
      <c r="H42" s="72"/>
      <c r="I42" s="72"/>
      <c r="K42" s="129"/>
    </row>
    <row r="43" spans="1:13" s="129" customFormat="1" ht="18" x14ac:dyDescent="0.35">
      <c r="A43" s="124"/>
      <c r="B43" s="124"/>
      <c r="C43" s="125"/>
      <c r="D43" s="126"/>
      <c r="E43" s="124"/>
      <c r="F43" s="127"/>
      <c r="G43" s="128"/>
      <c r="H43" s="124"/>
      <c r="I43" s="128"/>
      <c r="K43" s="111"/>
    </row>
    <row r="44" spans="1:13" s="111" customFormat="1" x14ac:dyDescent="0.3">
      <c r="A44" s="130"/>
      <c r="B44" s="107"/>
      <c r="C44" s="120"/>
      <c r="D44" s="121"/>
      <c r="E44" s="107"/>
      <c r="F44" s="122"/>
      <c r="G44" s="123"/>
      <c r="H44" s="107"/>
      <c r="I44" s="123"/>
    </row>
    <row r="45" spans="1:13" s="111" customFormat="1" x14ac:dyDescent="0.3">
      <c r="A45" s="130"/>
      <c r="B45" s="131"/>
      <c r="C45" s="120"/>
      <c r="D45" s="121"/>
      <c r="E45" s="131"/>
      <c r="F45" s="122"/>
      <c r="G45" s="123"/>
      <c r="H45" s="131"/>
      <c r="I45" s="123"/>
    </row>
    <row r="46" spans="1:13" s="111" customFormat="1" x14ac:dyDescent="0.3">
      <c r="A46" s="130"/>
      <c r="B46" s="107"/>
      <c r="C46" s="120"/>
      <c r="D46" s="121"/>
      <c r="E46" s="107"/>
      <c r="F46" s="122"/>
      <c r="G46" s="123"/>
      <c r="H46" s="107"/>
      <c r="I46" s="123"/>
    </row>
    <row r="47" spans="1:13" s="111" customFormat="1" x14ac:dyDescent="0.3">
      <c r="A47" s="130"/>
      <c r="B47" s="107"/>
      <c r="C47" s="120"/>
      <c r="D47" s="121"/>
      <c r="E47" s="107"/>
      <c r="F47" s="122"/>
      <c r="G47" s="123"/>
      <c r="H47" s="107"/>
      <c r="I47" s="123"/>
    </row>
    <row r="48" spans="1:13" s="111" customFormat="1" x14ac:dyDescent="0.3">
      <c r="A48" s="130"/>
      <c r="B48" s="107"/>
      <c r="C48" s="120"/>
      <c r="D48" s="121"/>
      <c r="E48" s="107"/>
      <c r="F48" s="122"/>
      <c r="G48" s="123"/>
      <c r="H48" s="107"/>
      <c r="I48" s="123"/>
      <c r="K48" s="138"/>
    </row>
    <row r="49" spans="1:1" x14ac:dyDescent="0.3">
      <c r="A49" s="132"/>
    </row>
  </sheetData>
  <mergeCells count="5">
    <mergeCell ref="C6:D6"/>
    <mergeCell ref="F6:G6"/>
    <mergeCell ref="A3:I3"/>
    <mergeCell ref="A2:I2"/>
    <mergeCell ref="A1:I1"/>
  </mergeCells>
  <printOptions horizontalCentered="1"/>
  <pageMargins left="0" right="0" top="0.39370078740157483" bottom="0.39370078740157483" header="0" footer="0"/>
  <pageSetup scale="79" fitToHeight="0" orientation="landscape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M175"/>
  <sheetViews>
    <sheetView topLeftCell="A28" workbookViewId="0">
      <selection activeCell="A60" sqref="A60"/>
    </sheetView>
  </sheetViews>
  <sheetFormatPr defaultRowHeight="15" x14ac:dyDescent="0.3"/>
  <cols>
    <col min="1" max="1" width="99.42578125" style="138" customWidth="1"/>
    <col min="2" max="2" width="1.42578125" style="138" customWidth="1"/>
    <col min="3" max="3" width="13.140625" style="161" customWidth="1"/>
    <col min="4" max="4" width="12.7109375" style="135" customWidth="1"/>
    <col min="5" max="5" width="1.42578125" style="138" customWidth="1"/>
    <col min="6" max="6" width="11.42578125" style="136" customWidth="1"/>
    <col min="7" max="7" width="11.42578125" style="137" customWidth="1"/>
    <col min="8" max="8" width="1.42578125" style="138" customWidth="1"/>
    <col min="9" max="9" width="29.28515625" style="137" bestFit="1" customWidth="1"/>
    <col min="10" max="10" width="3" style="138" customWidth="1"/>
    <col min="11" max="254" width="9.140625" style="138"/>
    <col min="255" max="255" width="69.7109375" style="138" customWidth="1"/>
    <col min="256" max="256" width="1.42578125" style="138" customWidth="1"/>
    <col min="257" max="257" width="13.140625" style="138" customWidth="1"/>
    <col min="258" max="258" width="12.7109375" style="138" customWidth="1"/>
    <col min="259" max="259" width="1.42578125" style="138" customWidth="1"/>
    <col min="260" max="261" width="11.42578125" style="138" customWidth="1"/>
    <col min="262" max="262" width="1.42578125" style="138" customWidth="1"/>
    <col min="263" max="263" width="29.28515625" style="138" bestFit="1" customWidth="1"/>
    <col min="264" max="510" width="9.140625" style="138"/>
    <col min="511" max="511" width="69.7109375" style="138" customWidth="1"/>
    <col min="512" max="512" width="1.42578125" style="138" customWidth="1"/>
    <col min="513" max="513" width="13.140625" style="138" customWidth="1"/>
    <col min="514" max="514" width="12.7109375" style="138" customWidth="1"/>
    <col min="515" max="515" width="1.42578125" style="138" customWidth="1"/>
    <col min="516" max="517" width="11.42578125" style="138" customWidth="1"/>
    <col min="518" max="518" width="1.42578125" style="138" customWidth="1"/>
    <col min="519" max="519" width="29.28515625" style="138" bestFit="1" customWidth="1"/>
    <col min="520" max="766" width="9.140625" style="138"/>
    <col min="767" max="767" width="69.7109375" style="138" customWidth="1"/>
    <col min="768" max="768" width="1.42578125" style="138" customWidth="1"/>
    <col min="769" max="769" width="13.140625" style="138" customWidth="1"/>
    <col min="770" max="770" width="12.7109375" style="138" customWidth="1"/>
    <col min="771" max="771" width="1.42578125" style="138" customWidth="1"/>
    <col min="772" max="773" width="11.42578125" style="138" customWidth="1"/>
    <col min="774" max="774" width="1.42578125" style="138" customWidth="1"/>
    <col min="775" max="775" width="29.28515625" style="138" bestFit="1" customWidth="1"/>
    <col min="776" max="1022" width="9.140625" style="138"/>
    <col min="1023" max="1023" width="69.7109375" style="138" customWidth="1"/>
    <col min="1024" max="1024" width="1.42578125" style="138" customWidth="1"/>
    <col min="1025" max="1025" width="13.140625" style="138" customWidth="1"/>
    <col min="1026" max="1026" width="12.7109375" style="138" customWidth="1"/>
    <col min="1027" max="1027" width="1.42578125" style="138" customWidth="1"/>
    <col min="1028" max="1029" width="11.42578125" style="138" customWidth="1"/>
    <col min="1030" max="1030" width="1.42578125" style="138" customWidth="1"/>
    <col min="1031" max="1031" width="29.28515625" style="138" bestFit="1" customWidth="1"/>
    <col min="1032" max="1278" width="9.140625" style="138"/>
    <col min="1279" max="1279" width="69.7109375" style="138" customWidth="1"/>
    <col min="1280" max="1280" width="1.42578125" style="138" customWidth="1"/>
    <col min="1281" max="1281" width="13.140625" style="138" customWidth="1"/>
    <col min="1282" max="1282" width="12.7109375" style="138" customWidth="1"/>
    <col min="1283" max="1283" width="1.42578125" style="138" customWidth="1"/>
    <col min="1284" max="1285" width="11.42578125" style="138" customWidth="1"/>
    <col min="1286" max="1286" width="1.42578125" style="138" customWidth="1"/>
    <col min="1287" max="1287" width="29.28515625" style="138" bestFit="1" customWidth="1"/>
    <col min="1288" max="1534" width="9.140625" style="138"/>
    <col min="1535" max="1535" width="69.7109375" style="138" customWidth="1"/>
    <col min="1536" max="1536" width="1.42578125" style="138" customWidth="1"/>
    <col min="1537" max="1537" width="13.140625" style="138" customWidth="1"/>
    <col min="1538" max="1538" width="12.7109375" style="138" customWidth="1"/>
    <col min="1539" max="1539" width="1.42578125" style="138" customWidth="1"/>
    <col min="1540" max="1541" width="11.42578125" style="138" customWidth="1"/>
    <col min="1542" max="1542" width="1.42578125" style="138" customWidth="1"/>
    <col min="1543" max="1543" width="29.28515625" style="138" bestFit="1" customWidth="1"/>
    <col min="1544" max="1790" width="9.140625" style="138"/>
    <col min="1791" max="1791" width="69.7109375" style="138" customWidth="1"/>
    <col min="1792" max="1792" width="1.42578125" style="138" customWidth="1"/>
    <col min="1793" max="1793" width="13.140625" style="138" customWidth="1"/>
    <col min="1794" max="1794" width="12.7109375" style="138" customWidth="1"/>
    <col min="1795" max="1795" width="1.42578125" style="138" customWidth="1"/>
    <col min="1796" max="1797" width="11.42578125" style="138" customWidth="1"/>
    <col min="1798" max="1798" width="1.42578125" style="138" customWidth="1"/>
    <col min="1799" max="1799" width="29.28515625" style="138" bestFit="1" customWidth="1"/>
    <col min="1800" max="2046" width="9.140625" style="138"/>
    <col min="2047" max="2047" width="69.7109375" style="138" customWidth="1"/>
    <col min="2048" max="2048" width="1.42578125" style="138" customWidth="1"/>
    <col min="2049" max="2049" width="13.140625" style="138" customWidth="1"/>
    <col min="2050" max="2050" width="12.7109375" style="138" customWidth="1"/>
    <col min="2051" max="2051" width="1.42578125" style="138" customWidth="1"/>
    <col min="2052" max="2053" width="11.42578125" style="138" customWidth="1"/>
    <col min="2054" max="2054" width="1.42578125" style="138" customWidth="1"/>
    <col min="2055" max="2055" width="29.28515625" style="138" bestFit="1" customWidth="1"/>
    <col min="2056" max="2302" width="9.140625" style="138"/>
    <col min="2303" max="2303" width="69.7109375" style="138" customWidth="1"/>
    <col min="2304" max="2304" width="1.42578125" style="138" customWidth="1"/>
    <col min="2305" max="2305" width="13.140625" style="138" customWidth="1"/>
    <col min="2306" max="2306" width="12.7109375" style="138" customWidth="1"/>
    <col min="2307" max="2307" width="1.42578125" style="138" customWidth="1"/>
    <col min="2308" max="2309" width="11.42578125" style="138" customWidth="1"/>
    <col min="2310" max="2310" width="1.42578125" style="138" customWidth="1"/>
    <col min="2311" max="2311" width="29.28515625" style="138" bestFit="1" customWidth="1"/>
    <col min="2312" max="2558" width="9.140625" style="138"/>
    <col min="2559" max="2559" width="69.7109375" style="138" customWidth="1"/>
    <col min="2560" max="2560" width="1.42578125" style="138" customWidth="1"/>
    <col min="2561" max="2561" width="13.140625" style="138" customWidth="1"/>
    <col min="2562" max="2562" width="12.7109375" style="138" customWidth="1"/>
    <col min="2563" max="2563" width="1.42578125" style="138" customWidth="1"/>
    <col min="2564" max="2565" width="11.42578125" style="138" customWidth="1"/>
    <col min="2566" max="2566" width="1.42578125" style="138" customWidth="1"/>
    <col min="2567" max="2567" width="29.28515625" style="138" bestFit="1" customWidth="1"/>
    <col min="2568" max="2814" width="9.140625" style="138"/>
    <col min="2815" max="2815" width="69.7109375" style="138" customWidth="1"/>
    <col min="2816" max="2816" width="1.42578125" style="138" customWidth="1"/>
    <col min="2817" max="2817" width="13.140625" style="138" customWidth="1"/>
    <col min="2818" max="2818" width="12.7109375" style="138" customWidth="1"/>
    <col min="2819" max="2819" width="1.42578125" style="138" customWidth="1"/>
    <col min="2820" max="2821" width="11.42578125" style="138" customWidth="1"/>
    <col min="2822" max="2822" width="1.42578125" style="138" customWidth="1"/>
    <col min="2823" max="2823" width="29.28515625" style="138" bestFit="1" customWidth="1"/>
    <col min="2824" max="3070" width="9.140625" style="138"/>
    <col min="3071" max="3071" width="69.7109375" style="138" customWidth="1"/>
    <col min="3072" max="3072" width="1.42578125" style="138" customWidth="1"/>
    <col min="3073" max="3073" width="13.140625" style="138" customWidth="1"/>
    <col min="3074" max="3074" width="12.7109375" style="138" customWidth="1"/>
    <col min="3075" max="3075" width="1.42578125" style="138" customWidth="1"/>
    <col min="3076" max="3077" width="11.42578125" style="138" customWidth="1"/>
    <col min="3078" max="3078" width="1.42578125" style="138" customWidth="1"/>
    <col min="3079" max="3079" width="29.28515625" style="138" bestFit="1" customWidth="1"/>
    <col min="3080" max="3326" width="9.140625" style="138"/>
    <col min="3327" max="3327" width="69.7109375" style="138" customWidth="1"/>
    <col min="3328" max="3328" width="1.42578125" style="138" customWidth="1"/>
    <col min="3329" max="3329" width="13.140625" style="138" customWidth="1"/>
    <col min="3330" max="3330" width="12.7109375" style="138" customWidth="1"/>
    <col min="3331" max="3331" width="1.42578125" style="138" customWidth="1"/>
    <col min="3332" max="3333" width="11.42578125" style="138" customWidth="1"/>
    <col min="3334" max="3334" width="1.42578125" style="138" customWidth="1"/>
    <col min="3335" max="3335" width="29.28515625" style="138" bestFit="1" customWidth="1"/>
    <col min="3336" max="3582" width="9.140625" style="138"/>
    <col min="3583" max="3583" width="69.7109375" style="138" customWidth="1"/>
    <col min="3584" max="3584" width="1.42578125" style="138" customWidth="1"/>
    <col min="3585" max="3585" width="13.140625" style="138" customWidth="1"/>
    <col min="3586" max="3586" width="12.7109375" style="138" customWidth="1"/>
    <col min="3587" max="3587" width="1.42578125" style="138" customWidth="1"/>
    <col min="3588" max="3589" width="11.42578125" style="138" customWidth="1"/>
    <col min="3590" max="3590" width="1.42578125" style="138" customWidth="1"/>
    <col min="3591" max="3591" width="29.28515625" style="138" bestFit="1" customWidth="1"/>
    <col min="3592" max="3838" width="9.140625" style="138"/>
    <col min="3839" max="3839" width="69.7109375" style="138" customWidth="1"/>
    <col min="3840" max="3840" width="1.42578125" style="138" customWidth="1"/>
    <col min="3841" max="3841" width="13.140625" style="138" customWidth="1"/>
    <col min="3842" max="3842" width="12.7109375" style="138" customWidth="1"/>
    <col min="3843" max="3843" width="1.42578125" style="138" customWidth="1"/>
    <col min="3844" max="3845" width="11.42578125" style="138" customWidth="1"/>
    <col min="3846" max="3846" width="1.42578125" style="138" customWidth="1"/>
    <col min="3847" max="3847" width="29.28515625" style="138" bestFit="1" customWidth="1"/>
    <col min="3848" max="4094" width="9.140625" style="138"/>
    <col min="4095" max="4095" width="69.7109375" style="138" customWidth="1"/>
    <col min="4096" max="4096" width="1.42578125" style="138" customWidth="1"/>
    <col min="4097" max="4097" width="13.140625" style="138" customWidth="1"/>
    <col min="4098" max="4098" width="12.7109375" style="138" customWidth="1"/>
    <col min="4099" max="4099" width="1.42578125" style="138" customWidth="1"/>
    <col min="4100" max="4101" width="11.42578125" style="138" customWidth="1"/>
    <col min="4102" max="4102" width="1.42578125" style="138" customWidth="1"/>
    <col min="4103" max="4103" width="29.28515625" style="138" bestFit="1" customWidth="1"/>
    <col min="4104" max="4350" width="9.140625" style="138"/>
    <col min="4351" max="4351" width="69.7109375" style="138" customWidth="1"/>
    <col min="4352" max="4352" width="1.42578125" style="138" customWidth="1"/>
    <col min="4353" max="4353" width="13.140625" style="138" customWidth="1"/>
    <col min="4354" max="4354" width="12.7109375" style="138" customWidth="1"/>
    <col min="4355" max="4355" width="1.42578125" style="138" customWidth="1"/>
    <col min="4356" max="4357" width="11.42578125" style="138" customWidth="1"/>
    <col min="4358" max="4358" width="1.42578125" style="138" customWidth="1"/>
    <col min="4359" max="4359" width="29.28515625" style="138" bestFit="1" customWidth="1"/>
    <col min="4360" max="4606" width="9.140625" style="138"/>
    <col min="4607" max="4607" width="69.7109375" style="138" customWidth="1"/>
    <col min="4608" max="4608" width="1.42578125" style="138" customWidth="1"/>
    <col min="4609" max="4609" width="13.140625" style="138" customWidth="1"/>
    <col min="4610" max="4610" width="12.7109375" style="138" customWidth="1"/>
    <col min="4611" max="4611" width="1.42578125" style="138" customWidth="1"/>
    <col min="4612" max="4613" width="11.42578125" style="138" customWidth="1"/>
    <col min="4614" max="4614" width="1.42578125" style="138" customWidth="1"/>
    <col min="4615" max="4615" width="29.28515625" style="138" bestFit="1" customWidth="1"/>
    <col min="4616" max="4862" width="9.140625" style="138"/>
    <col min="4863" max="4863" width="69.7109375" style="138" customWidth="1"/>
    <col min="4864" max="4864" width="1.42578125" style="138" customWidth="1"/>
    <col min="4865" max="4865" width="13.140625" style="138" customWidth="1"/>
    <col min="4866" max="4866" width="12.7109375" style="138" customWidth="1"/>
    <col min="4867" max="4867" width="1.42578125" style="138" customWidth="1"/>
    <col min="4868" max="4869" width="11.42578125" style="138" customWidth="1"/>
    <col min="4870" max="4870" width="1.42578125" style="138" customWidth="1"/>
    <col min="4871" max="4871" width="29.28515625" style="138" bestFit="1" customWidth="1"/>
    <col min="4872" max="5118" width="9.140625" style="138"/>
    <col min="5119" max="5119" width="69.7109375" style="138" customWidth="1"/>
    <col min="5120" max="5120" width="1.42578125" style="138" customWidth="1"/>
    <col min="5121" max="5121" width="13.140625" style="138" customWidth="1"/>
    <col min="5122" max="5122" width="12.7109375" style="138" customWidth="1"/>
    <col min="5123" max="5123" width="1.42578125" style="138" customWidth="1"/>
    <col min="5124" max="5125" width="11.42578125" style="138" customWidth="1"/>
    <col min="5126" max="5126" width="1.42578125" style="138" customWidth="1"/>
    <col min="5127" max="5127" width="29.28515625" style="138" bestFit="1" customWidth="1"/>
    <col min="5128" max="5374" width="9.140625" style="138"/>
    <col min="5375" max="5375" width="69.7109375" style="138" customWidth="1"/>
    <col min="5376" max="5376" width="1.42578125" style="138" customWidth="1"/>
    <col min="5377" max="5377" width="13.140625" style="138" customWidth="1"/>
    <col min="5378" max="5378" width="12.7109375" style="138" customWidth="1"/>
    <col min="5379" max="5379" width="1.42578125" style="138" customWidth="1"/>
    <col min="5380" max="5381" width="11.42578125" style="138" customWidth="1"/>
    <col min="5382" max="5382" width="1.42578125" style="138" customWidth="1"/>
    <col min="5383" max="5383" width="29.28515625" style="138" bestFit="1" customWidth="1"/>
    <col min="5384" max="5630" width="9.140625" style="138"/>
    <col min="5631" max="5631" width="69.7109375" style="138" customWidth="1"/>
    <col min="5632" max="5632" width="1.42578125" style="138" customWidth="1"/>
    <col min="5633" max="5633" width="13.140625" style="138" customWidth="1"/>
    <col min="5634" max="5634" width="12.7109375" style="138" customWidth="1"/>
    <col min="5635" max="5635" width="1.42578125" style="138" customWidth="1"/>
    <col min="5636" max="5637" width="11.42578125" style="138" customWidth="1"/>
    <col min="5638" max="5638" width="1.42578125" style="138" customWidth="1"/>
    <col min="5639" max="5639" width="29.28515625" style="138" bestFit="1" customWidth="1"/>
    <col min="5640" max="5886" width="9.140625" style="138"/>
    <col min="5887" max="5887" width="69.7109375" style="138" customWidth="1"/>
    <col min="5888" max="5888" width="1.42578125" style="138" customWidth="1"/>
    <col min="5889" max="5889" width="13.140625" style="138" customWidth="1"/>
    <col min="5890" max="5890" width="12.7109375" style="138" customWidth="1"/>
    <col min="5891" max="5891" width="1.42578125" style="138" customWidth="1"/>
    <col min="5892" max="5893" width="11.42578125" style="138" customWidth="1"/>
    <col min="5894" max="5894" width="1.42578125" style="138" customWidth="1"/>
    <col min="5895" max="5895" width="29.28515625" style="138" bestFit="1" customWidth="1"/>
    <col min="5896" max="6142" width="9.140625" style="138"/>
    <col min="6143" max="6143" width="69.7109375" style="138" customWidth="1"/>
    <col min="6144" max="6144" width="1.42578125" style="138" customWidth="1"/>
    <col min="6145" max="6145" width="13.140625" style="138" customWidth="1"/>
    <col min="6146" max="6146" width="12.7109375" style="138" customWidth="1"/>
    <col min="6147" max="6147" width="1.42578125" style="138" customWidth="1"/>
    <col min="6148" max="6149" width="11.42578125" style="138" customWidth="1"/>
    <col min="6150" max="6150" width="1.42578125" style="138" customWidth="1"/>
    <col min="6151" max="6151" width="29.28515625" style="138" bestFit="1" customWidth="1"/>
    <col min="6152" max="6398" width="9.140625" style="138"/>
    <col min="6399" max="6399" width="69.7109375" style="138" customWidth="1"/>
    <col min="6400" max="6400" width="1.42578125" style="138" customWidth="1"/>
    <col min="6401" max="6401" width="13.140625" style="138" customWidth="1"/>
    <col min="6402" max="6402" width="12.7109375" style="138" customWidth="1"/>
    <col min="6403" max="6403" width="1.42578125" style="138" customWidth="1"/>
    <col min="6404" max="6405" width="11.42578125" style="138" customWidth="1"/>
    <col min="6406" max="6406" width="1.42578125" style="138" customWidth="1"/>
    <col min="6407" max="6407" width="29.28515625" style="138" bestFit="1" customWidth="1"/>
    <col min="6408" max="6654" width="9.140625" style="138"/>
    <col min="6655" max="6655" width="69.7109375" style="138" customWidth="1"/>
    <col min="6656" max="6656" width="1.42578125" style="138" customWidth="1"/>
    <col min="6657" max="6657" width="13.140625" style="138" customWidth="1"/>
    <col min="6658" max="6658" width="12.7109375" style="138" customWidth="1"/>
    <col min="6659" max="6659" width="1.42578125" style="138" customWidth="1"/>
    <col min="6660" max="6661" width="11.42578125" style="138" customWidth="1"/>
    <col min="6662" max="6662" width="1.42578125" style="138" customWidth="1"/>
    <col min="6663" max="6663" width="29.28515625" style="138" bestFit="1" customWidth="1"/>
    <col min="6664" max="6910" width="9.140625" style="138"/>
    <col min="6911" max="6911" width="69.7109375" style="138" customWidth="1"/>
    <col min="6912" max="6912" width="1.42578125" style="138" customWidth="1"/>
    <col min="6913" max="6913" width="13.140625" style="138" customWidth="1"/>
    <col min="6914" max="6914" width="12.7109375" style="138" customWidth="1"/>
    <col min="6915" max="6915" width="1.42578125" style="138" customWidth="1"/>
    <col min="6916" max="6917" width="11.42578125" style="138" customWidth="1"/>
    <col min="6918" max="6918" width="1.42578125" style="138" customWidth="1"/>
    <col min="6919" max="6919" width="29.28515625" style="138" bestFit="1" customWidth="1"/>
    <col min="6920" max="7166" width="9.140625" style="138"/>
    <col min="7167" max="7167" width="69.7109375" style="138" customWidth="1"/>
    <col min="7168" max="7168" width="1.42578125" style="138" customWidth="1"/>
    <col min="7169" max="7169" width="13.140625" style="138" customWidth="1"/>
    <col min="7170" max="7170" width="12.7109375" style="138" customWidth="1"/>
    <col min="7171" max="7171" width="1.42578125" style="138" customWidth="1"/>
    <col min="7172" max="7173" width="11.42578125" style="138" customWidth="1"/>
    <col min="7174" max="7174" width="1.42578125" style="138" customWidth="1"/>
    <col min="7175" max="7175" width="29.28515625" style="138" bestFit="1" customWidth="1"/>
    <col min="7176" max="7422" width="9.140625" style="138"/>
    <col min="7423" max="7423" width="69.7109375" style="138" customWidth="1"/>
    <col min="7424" max="7424" width="1.42578125" style="138" customWidth="1"/>
    <col min="7425" max="7425" width="13.140625" style="138" customWidth="1"/>
    <col min="7426" max="7426" width="12.7109375" style="138" customWidth="1"/>
    <col min="7427" max="7427" width="1.42578125" style="138" customWidth="1"/>
    <col min="7428" max="7429" width="11.42578125" style="138" customWidth="1"/>
    <col min="7430" max="7430" width="1.42578125" style="138" customWidth="1"/>
    <col min="7431" max="7431" width="29.28515625" style="138" bestFit="1" customWidth="1"/>
    <col min="7432" max="7678" width="9.140625" style="138"/>
    <col min="7679" max="7679" width="69.7109375" style="138" customWidth="1"/>
    <col min="7680" max="7680" width="1.42578125" style="138" customWidth="1"/>
    <col min="7681" max="7681" width="13.140625" style="138" customWidth="1"/>
    <col min="7682" max="7682" width="12.7109375" style="138" customWidth="1"/>
    <col min="7683" max="7683" width="1.42578125" style="138" customWidth="1"/>
    <col min="7684" max="7685" width="11.42578125" style="138" customWidth="1"/>
    <col min="7686" max="7686" width="1.42578125" style="138" customWidth="1"/>
    <col min="7687" max="7687" width="29.28515625" style="138" bestFit="1" customWidth="1"/>
    <col min="7688" max="7934" width="9.140625" style="138"/>
    <col min="7935" max="7935" width="69.7109375" style="138" customWidth="1"/>
    <col min="7936" max="7936" width="1.42578125" style="138" customWidth="1"/>
    <col min="7937" max="7937" width="13.140625" style="138" customWidth="1"/>
    <col min="7938" max="7938" width="12.7109375" style="138" customWidth="1"/>
    <col min="7939" max="7939" width="1.42578125" style="138" customWidth="1"/>
    <col min="7940" max="7941" width="11.42578125" style="138" customWidth="1"/>
    <col min="7942" max="7942" width="1.42578125" style="138" customWidth="1"/>
    <col min="7943" max="7943" width="29.28515625" style="138" bestFit="1" customWidth="1"/>
    <col min="7944" max="8190" width="9.140625" style="138"/>
    <col min="8191" max="8191" width="69.7109375" style="138" customWidth="1"/>
    <col min="8192" max="8192" width="1.42578125" style="138" customWidth="1"/>
    <col min="8193" max="8193" width="13.140625" style="138" customWidth="1"/>
    <col min="8194" max="8194" width="12.7109375" style="138" customWidth="1"/>
    <col min="8195" max="8195" width="1.42578125" style="138" customWidth="1"/>
    <col min="8196" max="8197" width="11.42578125" style="138" customWidth="1"/>
    <col min="8198" max="8198" width="1.42578125" style="138" customWidth="1"/>
    <col min="8199" max="8199" width="29.28515625" style="138" bestFit="1" customWidth="1"/>
    <col min="8200" max="8446" width="9.140625" style="138"/>
    <col min="8447" max="8447" width="69.7109375" style="138" customWidth="1"/>
    <col min="8448" max="8448" width="1.42578125" style="138" customWidth="1"/>
    <col min="8449" max="8449" width="13.140625" style="138" customWidth="1"/>
    <col min="8450" max="8450" width="12.7109375" style="138" customWidth="1"/>
    <col min="8451" max="8451" width="1.42578125" style="138" customWidth="1"/>
    <col min="8452" max="8453" width="11.42578125" style="138" customWidth="1"/>
    <col min="8454" max="8454" width="1.42578125" style="138" customWidth="1"/>
    <col min="8455" max="8455" width="29.28515625" style="138" bestFit="1" customWidth="1"/>
    <col min="8456" max="8702" width="9.140625" style="138"/>
    <col min="8703" max="8703" width="69.7109375" style="138" customWidth="1"/>
    <col min="8704" max="8704" width="1.42578125" style="138" customWidth="1"/>
    <col min="8705" max="8705" width="13.140625" style="138" customWidth="1"/>
    <col min="8706" max="8706" width="12.7109375" style="138" customWidth="1"/>
    <col min="8707" max="8707" width="1.42578125" style="138" customWidth="1"/>
    <col min="8708" max="8709" width="11.42578125" style="138" customWidth="1"/>
    <col min="8710" max="8710" width="1.42578125" style="138" customWidth="1"/>
    <col min="8711" max="8711" width="29.28515625" style="138" bestFit="1" customWidth="1"/>
    <col min="8712" max="8958" width="9.140625" style="138"/>
    <col min="8959" max="8959" width="69.7109375" style="138" customWidth="1"/>
    <col min="8960" max="8960" width="1.42578125" style="138" customWidth="1"/>
    <col min="8961" max="8961" width="13.140625" style="138" customWidth="1"/>
    <col min="8962" max="8962" width="12.7109375" style="138" customWidth="1"/>
    <col min="8963" max="8963" width="1.42578125" style="138" customWidth="1"/>
    <col min="8964" max="8965" width="11.42578125" style="138" customWidth="1"/>
    <col min="8966" max="8966" width="1.42578125" style="138" customWidth="1"/>
    <col min="8967" max="8967" width="29.28515625" style="138" bestFit="1" customWidth="1"/>
    <col min="8968" max="9214" width="9.140625" style="138"/>
    <col min="9215" max="9215" width="69.7109375" style="138" customWidth="1"/>
    <col min="9216" max="9216" width="1.42578125" style="138" customWidth="1"/>
    <col min="9217" max="9217" width="13.140625" style="138" customWidth="1"/>
    <col min="9218" max="9218" width="12.7109375" style="138" customWidth="1"/>
    <col min="9219" max="9219" width="1.42578125" style="138" customWidth="1"/>
    <col min="9220" max="9221" width="11.42578125" style="138" customWidth="1"/>
    <col min="9222" max="9222" width="1.42578125" style="138" customWidth="1"/>
    <col min="9223" max="9223" width="29.28515625" style="138" bestFit="1" customWidth="1"/>
    <col min="9224" max="9470" width="9.140625" style="138"/>
    <col min="9471" max="9471" width="69.7109375" style="138" customWidth="1"/>
    <col min="9472" max="9472" width="1.42578125" style="138" customWidth="1"/>
    <col min="9473" max="9473" width="13.140625" style="138" customWidth="1"/>
    <col min="9474" max="9474" width="12.7109375" style="138" customWidth="1"/>
    <col min="9475" max="9475" width="1.42578125" style="138" customWidth="1"/>
    <col min="9476" max="9477" width="11.42578125" style="138" customWidth="1"/>
    <col min="9478" max="9478" width="1.42578125" style="138" customWidth="1"/>
    <col min="9479" max="9479" width="29.28515625" style="138" bestFit="1" customWidth="1"/>
    <col min="9480" max="9726" width="9.140625" style="138"/>
    <col min="9727" max="9727" width="69.7109375" style="138" customWidth="1"/>
    <col min="9728" max="9728" width="1.42578125" style="138" customWidth="1"/>
    <col min="9729" max="9729" width="13.140625" style="138" customWidth="1"/>
    <col min="9730" max="9730" width="12.7109375" style="138" customWidth="1"/>
    <col min="9731" max="9731" width="1.42578125" style="138" customWidth="1"/>
    <col min="9732" max="9733" width="11.42578125" style="138" customWidth="1"/>
    <col min="9734" max="9734" width="1.42578125" style="138" customWidth="1"/>
    <col min="9735" max="9735" width="29.28515625" style="138" bestFit="1" customWidth="1"/>
    <col min="9736" max="9982" width="9.140625" style="138"/>
    <col min="9983" max="9983" width="69.7109375" style="138" customWidth="1"/>
    <col min="9984" max="9984" width="1.42578125" style="138" customWidth="1"/>
    <col min="9985" max="9985" width="13.140625" style="138" customWidth="1"/>
    <col min="9986" max="9986" width="12.7109375" style="138" customWidth="1"/>
    <col min="9987" max="9987" width="1.42578125" style="138" customWidth="1"/>
    <col min="9988" max="9989" width="11.42578125" style="138" customWidth="1"/>
    <col min="9990" max="9990" width="1.42578125" style="138" customWidth="1"/>
    <col min="9991" max="9991" width="29.28515625" style="138" bestFit="1" customWidth="1"/>
    <col min="9992" max="10238" width="9.140625" style="138"/>
    <col min="10239" max="10239" width="69.7109375" style="138" customWidth="1"/>
    <col min="10240" max="10240" width="1.42578125" style="138" customWidth="1"/>
    <col min="10241" max="10241" width="13.140625" style="138" customWidth="1"/>
    <col min="10242" max="10242" width="12.7109375" style="138" customWidth="1"/>
    <col min="10243" max="10243" width="1.42578125" style="138" customWidth="1"/>
    <col min="10244" max="10245" width="11.42578125" style="138" customWidth="1"/>
    <col min="10246" max="10246" width="1.42578125" style="138" customWidth="1"/>
    <col min="10247" max="10247" width="29.28515625" style="138" bestFit="1" customWidth="1"/>
    <col min="10248" max="10494" width="9.140625" style="138"/>
    <col min="10495" max="10495" width="69.7109375" style="138" customWidth="1"/>
    <col min="10496" max="10496" width="1.42578125" style="138" customWidth="1"/>
    <col min="10497" max="10497" width="13.140625" style="138" customWidth="1"/>
    <col min="10498" max="10498" width="12.7109375" style="138" customWidth="1"/>
    <col min="10499" max="10499" width="1.42578125" style="138" customWidth="1"/>
    <col min="10500" max="10501" width="11.42578125" style="138" customWidth="1"/>
    <col min="10502" max="10502" width="1.42578125" style="138" customWidth="1"/>
    <col min="10503" max="10503" width="29.28515625" style="138" bestFit="1" customWidth="1"/>
    <col min="10504" max="10750" width="9.140625" style="138"/>
    <col min="10751" max="10751" width="69.7109375" style="138" customWidth="1"/>
    <col min="10752" max="10752" width="1.42578125" style="138" customWidth="1"/>
    <col min="10753" max="10753" width="13.140625" style="138" customWidth="1"/>
    <col min="10754" max="10754" width="12.7109375" style="138" customWidth="1"/>
    <col min="10755" max="10755" width="1.42578125" style="138" customWidth="1"/>
    <col min="10756" max="10757" width="11.42578125" style="138" customWidth="1"/>
    <col min="10758" max="10758" width="1.42578125" style="138" customWidth="1"/>
    <col min="10759" max="10759" width="29.28515625" style="138" bestFit="1" customWidth="1"/>
    <col min="10760" max="11006" width="9.140625" style="138"/>
    <col min="11007" max="11007" width="69.7109375" style="138" customWidth="1"/>
    <col min="11008" max="11008" width="1.42578125" style="138" customWidth="1"/>
    <col min="11009" max="11009" width="13.140625" style="138" customWidth="1"/>
    <col min="11010" max="11010" width="12.7109375" style="138" customWidth="1"/>
    <col min="11011" max="11011" width="1.42578125" style="138" customWidth="1"/>
    <col min="11012" max="11013" width="11.42578125" style="138" customWidth="1"/>
    <col min="11014" max="11014" width="1.42578125" style="138" customWidth="1"/>
    <col min="11015" max="11015" width="29.28515625" style="138" bestFit="1" customWidth="1"/>
    <col min="11016" max="11262" width="9.140625" style="138"/>
    <col min="11263" max="11263" width="69.7109375" style="138" customWidth="1"/>
    <col min="11264" max="11264" width="1.42578125" style="138" customWidth="1"/>
    <col min="11265" max="11265" width="13.140625" style="138" customWidth="1"/>
    <col min="11266" max="11266" width="12.7109375" style="138" customWidth="1"/>
    <col min="11267" max="11267" width="1.42578125" style="138" customWidth="1"/>
    <col min="11268" max="11269" width="11.42578125" style="138" customWidth="1"/>
    <col min="11270" max="11270" width="1.42578125" style="138" customWidth="1"/>
    <col min="11271" max="11271" width="29.28515625" style="138" bestFit="1" customWidth="1"/>
    <col min="11272" max="11518" width="9.140625" style="138"/>
    <col min="11519" max="11519" width="69.7109375" style="138" customWidth="1"/>
    <col min="11520" max="11520" width="1.42578125" style="138" customWidth="1"/>
    <col min="11521" max="11521" width="13.140625" style="138" customWidth="1"/>
    <col min="11522" max="11522" width="12.7109375" style="138" customWidth="1"/>
    <col min="11523" max="11523" width="1.42578125" style="138" customWidth="1"/>
    <col min="11524" max="11525" width="11.42578125" style="138" customWidth="1"/>
    <col min="11526" max="11526" width="1.42578125" style="138" customWidth="1"/>
    <col min="11527" max="11527" width="29.28515625" style="138" bestFit="1" customWidth="1"/>
    <col min="11528" max="11774" width="9.140625" style="138"/>
    <col min="11775" max="11775" width="69.7109375" style="138" customWidth="1"/>
    <col min="11776" max="11776" width="1.42578125" style="138" customWidth="1"/>
    <col min="11777" max="11777" width="13.140625" style="138" customWidth="1"/>
    <col min="11778" max="11778" width="12.7109375" style="138" customWidth="1"/>
    <col min="11779" max="11779" width="1.42578125" style="138" customWidth="1"/>
    <col min="11780" max="11781" width="11.42578125" style="138" customWidth="1"/>
    <col min="11782" max="11782" width="1.42578125" style="138" customWidth="1"/>
    <col min="11783" max="11783" width="29.28515625" style="138" bestFit="1" customWidth="1"/>
    <col min="11784" max="12030" width="9.140625" style="138"/>
    <col min="12031" max="12031" width="69.7109375" style="138" customWidth="1"/>
    <col min="12032" max="12032" width="1.42578125" style="138" customWidth="1"/>
    <col min="12033" max="12033" width="13.140625" style="138" customWidth="1"/>
    <col min="12034" max="12034" width="12.7109375" style="138" customWidth="1"/>
    <col min="12035" max="12035" width="1.42578125" style="138" customWidth="1"/>
    <col min="12036" max="12037" width="11.42578125" style="138" customWidth="1"/>
    <col min="12038" max="12038" width="1.42578125" style="138" customWidth="1"/>
    <col min="12039" max="12039" width="29.28515625" style="138" bestFit="1" customWidth="1"/>
    <col min="12040" max="12286" width="9.140625" style="138"/>
    <col min="12287" max="12287" width="69.7109375" style="138" customWidth="1"/>
    <col min="12288" max="12288" width="1.42578125" style="138" customWidth="1"/>
    <col min="12289" max="12289" width="13.140625" style="138" customWidth="1"/>
    <col min="12290" max="12290" width="12.7109375" style="138" customWidth="1"/>
    <col min="12291" max="12291" width="1.42578125" style="138" customWidth="1"/>
    <col min="12292" max="12293" width="11.42578125" style="138" customWidth="1"/>
    <col min="12294" max="12294" width="1.42578125" style="138" customWidth="1"/>
    <col min="12295" max="12295" width="29.28515625" style="138" bestFit="1" customWidth="1"/>
    <col min="12296" max="12542" width="9.140625" style="138"/>
    <col min="12543" max="12543" width="69.7109375" style="138" customWidth="1"/>
    <col min="12544" max="12544" width="1.42578125" style="138" customWidth="1"/>
    <col min="12545" max="12545" width="13.140625" style="138" customWidth="1"/>
    <col min="12546" max="12546" width="12.7109375" style="138" customWidth="1"/>
    <col min="12547" max="12547" width="1.42578125" style="138" customWidth="1"/>
    <col min="12548" max="12549" width="11.42578125" style="138" customWidth="1"/>
    <col min="12550" max="12550" width="1.42578125" style="138" customWidth="1"/>
    <col min="12551" max="12551" width="29.28515625" style="138" bestFit="1" customWidth="1"/>
    <col min="12552" max="12798" width="9.140625" style="138"/>
    <col min="12799" max="12799" width="69.7109375" style="138" customWidth="1"/>
    <col min="12800" max="12800" width="1.42578125" style="138" customWidth="1"/>
    <col min="12801" max="12801" width="13.140625" style="138" customWidth="1"/>
    <col min="12802" max="12802" width="12.7109375" style="138" customWidth="1"/>
    <col min="12803" max="12803" width="1.42578125" style="138" customWidth="1"/>
    <col min="12804" max="12805" width="11.42578125" style="138" customWidth="1"/>
    <col min="12806" max="12806" width="1.42578125" style="138" customWidth="1"/>
    <col min="12807" max="12807" width="29.28515625" style="138" bestFit="1" customWidth="1"/>
    <col min="12808" max="13054" width="9.140625" style="138"/>
    <col min="13055" max="13055" width="69.7109375" style="138" customWidth="1"/>
    <col min="13056" max="13056" width="1.42578125" style="138" customWidth="1"/>
    <col min="13057" max="13057" width="13.140625" style="138" customWidth="1"/>
    <col min="13058" max="13058" width="12.7109375" style="138" customWidth="1"/>
    <col min="13059" max="13059" width="1.42578125" style="138" customWidth="1"/>
    <col min="13060" max="13061" width="11.42578125" style="138" customWidth="1"/>
    <col min="13062" max="13062" width="1.42578125" style="138" customWidth="1"/>
    <col min="13063" max="13063" width="29.28515625" style="138" bestFit="1" customWidth="1"/>
    <col min="13064" max="13310" width="9.140625" style="138"/>
    <col min="13311" max="13311" width="69.7109375" style="138" customWidth="1"/>
    <col min="13312" max="13312" width="1.42578125" style="138" customWidth="1"/>
    <col min="13313" max="13313" width="13.140625" style="138" customWidth="1"/>
    <col min="13314" max="13314" width="12.7109375" style="138" customWidth="1"/>
    <col min="13315" max="13315" width="1.42578125" style="138" customWidth="1"/>
    <col min="13316" max="13317" width="11.42578125" style="138" customWidth="1"/>
    <col min="13318" max="13318" width="1.42578125" style="138" customWidth="1"/>
    <col min="13319" max="13319" width="29.28515625" style="138" bestFit="1" customWidth="1"/>
    <col min="13320" max="13566" width="9.140625" style="138"/>
    <col min="13567" max="13567" width="69.7109375" style="138" customWidth="1"/>
    <col min="13568" max="13568" width="1.42578125" style="138" customWidth="1"/>
    <col min="13569" max="13569" width="13.140625" style="138" customWidth="1"/>
    <col min="13570" max="13570" width="12.7109375" style="138" customWidth="1"/>
    <col min="13571" max="13571" width="1.42578125" style="138" customWidth="1"/>
    <col min="13572" max="13573" width="11.42578125" style="138" customWidth="1"/>
    <col min="13574" max="13574" width="1.42578125" style="138" customWidth="1"/>
    <col min="13575" max="13575" width="29.28515625" style="138" bestFit="1" customWidth="1"/>
    <col min="13576" max="13822" width="9.140625" style="138"/>
    <col min="13823" max="13823" width="69.7109375" style="138" customWidth="1"/>
    <col min="13824" max="13824" width="1.42578125" style="138" customWidth="1"/>
    <col min="13825" max="13825" width="13.140625" style="138" customWidth="1"/>
    <col min="13826" max="13826" width="12.7109375" style="138" customWidth="1"/>
    <col min="13827" max="13827" width="1.42578125" style="138" customWidth="1"/>
    <col min="13828" max="13829" width="11.42578125" style="138" customWidth="1"/>
    <col min="13830" max="13830" width="1.42578125" style="138" customWidth="1"/>
    <col min="13831" max="13831" width="29.28515625" style="138" bestFit="1" customWidth="1"/>
    <col min="13832" max="14078" width="9.140625" style="138"/>
    <col min="14079" max="14079" width="69.7109375" style="138" customWidth="1"/>
    <col min="14080" max="14080" width="1.42578125" style="138" customWidth="1"/>
    <col min="14081" max="14081" width="13.140625" style="138" customWidth="1"/>
    <col min="14082" max="14082" width="12.7109375" style="138" customWidth="1"/>
    <col min="14083" max="14083" width="1.42578125" style="138" customWidth="1"/>
    <col min="14084" max="14085" width="11.42578125" style="138" customWidth="1"/>
    <col min="14086" max="14086" width="1.42578125" style="138" customWidth="1"/>
    <col min="14087" max="14087" width="29.28515625" style="138" bestFit="1" customWidth="1"/>
    <col min="14088" max="14334" width="9.140625" style="138"/>
    <col min="14335" max="14335" width="69.7109375" style="138" customWidth="1"/>
    <col min="14336" max="14336" width="1.42578125" style="138" customWidth="1"/>
    <col min="14337" max="14337" width="13.140625" style="138" customWidth="1"/>
    <col min="14338" max="14338" width="12.7109375" style="138" customWidth="1"/>
    <col min="14339" max="14339" width="1.42578125" style="138" customWidth="1"/>
    <col min="14340" max="14341" width="11.42578125" style="138" customWidth="1"/>
    <col min="14342" max="14342" width="1.42578125" style="138" customWidth="1"/>
    <col min="14343" max="14343" width="29.28515625" style="138" bestFit="1" customWidth="1"/>
    <col min="14344" max="14590" width="9.140625" style="138"/>
    <col min="14591" max="14591" width="69.7109375" style="138" customWidth="1"/>
    <col min="14592" max="14592" width="1.42578125" style="138" customWidth="1"/>
    <col min="14593" max="14593" width="13.140625" style="138" customWidth="1"/>
    <col min="14594" max="14594" width="12.7109375" style="138" customWidth="1"/>
    <col min="14595" max="14595" width="1.42578125" style="138" customWidth="1"/>
    <col min="14596" max="14597" width="11.42578125" style="138" customWidth="1"/>
    <col min="14598" max="14598" width="1.42578125" style="138" customWidth="1"/>
    <col min="14599" max="14599" width="29.28515625" style="138" bestFit="1" customWidth="1"/>
    <col min="14600" max="14846" width="9.140625" style="138"/>
    <col min="14847" max="14847" width="69.7109375" style="138" customWidth="1"/>
    <col min="14848" max="14848" width="1.42578125" style="138" customWidth="1"/>
    <col min="14849" max="14849" width="13.140625" style="138" customWidth="1"/>
    <col min="14850" max="14850" width="12.7109375" style="138" customWidth="1"/>
    <col min="14851" max="14851" width="1.42578125" style="138" customWidth="1"/>
    <col min="14852" max="14853" width="11.42578125" style="138" customWidth="1"/>
    <col min="14854" max="14854" width="1.42578125" style="138" customWidth="1"/>
    <col min="14855" max="14855" width="29.28515625" style="138" bestFit="1" customWidth="1"/>
    <col min="14856" max="15102" width="9.140625" style="138"/>
    <col min="15103" max="15103" width="69.7109375" style="138" customWidth="1"/>
    <col min="15104" max="15104" width="1.42578125" style="138" customWidth="1"/>
    <col min="15105" max="15105" width="13.140625" style="138" customWidth="1"/>
    <col min="15106" max="15106" width="12.7109375" style="138" customWidth="1"/>
    <col min="15107" max="15107" width="1.42578125" style="138" customWidth="1"/>
    <col min="15108" max="15109" width="11.42578125" style="138" customWidth="1"/>
    <col min="15110" max="15110" width="1.42578125" style="138" customWidth="1"/>
    <col min="15111" max="15111" width="29.28515625" style="138" bestFit="1" customWidth="1"/>
    <col min="15112" max="15358" width="9.140625" style="138"/>
    <col min="15359" max="15359" width="69.7109375" style="138" customWidth="1"/>
    <col min="15360" max="15360" width="1.42578125" style="138" customWidth="1"/>
    <col min="15361" max="15361" width="13.140625" style="138" customWidth="1"/>
    <col min="15362" max="15362" width="12.7109375" style="138" customWidth="1"/>
    <col min="15363" max="15363" width="1.42578125" style="138" customWidth="1"/>
    <col min="15364" max="15365" width="11.42578125" style="138" customWidth="1"/>
    <col min="15366" max="15366" width="1.42578125" style="138" customWidth="1"/>
    <col min="15367" max="15367" width="29.28515625" style="138" bestFit="1" customWidth="1"/>
    <col min="15368" max="15614" width="9.140625" style="138"/>
    <col min="15615" max="15615" width="69.7109375" style="138" customWidth="1"/>
    <col min="15616" max="15616" width="1.42578125" style="138" customWidth="1"/>
    <col min="15617" max="15617" width="13.140625" style="138" customWidth="1"/>
    <col min="15618" max="15618" width="12.7109375" style="138" customWidth="1"/>
    <col min="15619" max="15619" width="1.42578125" style="138" customWidth="1"/>
    <col min="15620" max="15621" width="11.42578125" style="138" customWidth="1"/>
    <col min="15622" max="15622" width="1.42578125" style="138" customWidth="1"/>
    <col min="15623" max="15623" width="29.28515625" style="138" bestFit="1" customWidth="1"/>
    <col min="15624" max="15870" width="9.140625" style="138"/>
    <col min="15871" max="15871" width="69.7109375" style="138" customWidth="1"/>
    <col min="15872" max="15872" width="1.42578125" style="138" customWidth="1"/>
    <col min="15873" max="15873" width="13.140625" style="138" customWidth="1"/>
    <col min="15874" max="15874" width="12.7109375" style="138" customWidth="1"/>
    <col min="15875" max="15875" width="1.42578125" style="138" customWidth="1"/>
    <col min="15876" max="15877" width="11.42578125" style="138" customWidth="1"/>
    <col min="15878" max="15878" width="1.42578125" style="138" customWidth="1"/>
    <col min="15879" max="15879" width="29.28515625" style="138" bestFit="1" customWidth="1"/>
    <col min="15880" max="16126" width="9.140625" style="138"/>
    <col min="16127" max="16127" width="69.7109375" style="138" customWidth="1"/>
    <col min="16128" max="16128" width="1.42578125" style="138" customWidth="1"/>
    <col min="16129" max="16129" width="13.140625" style="138" customWidth="1"/>
    <col min="16130" max="16130" width="12.7109375" style="138" customWidth="1"/>
    <col min="16131" max="16131" width="1.42578125" style="138" customWidth="1"/>
    <col min="16132" max="16133" width="11.42578125" style="138" customWidth="1"/>
    <col min="16134" max="16134" width="1.42578125" style="138" customWidth="1"/>
    <col min="16135" max="16135" width="29.28515625" style="138" bestFit="1" customWidth="1"/>
    <col min="16136" max="16384" width="9.140625" style="138"/>
  </cols>
  <sheetData>
    <row r="1" spans="1:9" s="20" customFormat="1" ht="18" x14ac:dyDescent="0.35">
      <c r="A1" s="277" t="s">
        <v>84</v>
      </c>
      <c r="B1" s="277"/>
      <c r="C1" s="277"/>
      <c r="D1" s="277"/>
      <c r="E1" s="277"/>
      <c r="F1" s="277"/>
      <c r="G1" s="277"/>
      <c r="H1" s="277"/>
      <c r="I1" s="277"/>
    </row>
    <row r="2" spans="1:9" s="20" customFormat="1" ht="18" x14ac:dyDescent="0.35">
      <c r="A2" s="275" t="s">
        <v>202</v>
      </c>
      <c r="B2" s="275"/>
      <c r="C2" s="275"/>
      <c r="D2" s="275"/>
      <c r="E2" s="275"/>
      <c r="F2" s="275"/>
      <c r="G2" s="275"/>
      <c r="H2" s="275"/>
      <c r="I2" s="275"/>
    </row>
    <row r="3" spans="1:9" s="20" customFormat="1" ht="18" x14ac:dyDescent="0.35">
      <c r="A3" s="282" t="s">
        <v>12</v>
      </c>
      <c r="B3" s="282"/>
      <c r="C3" s="282"/>
      <c r="D3" s="282"/>
      <c r="E3" s="282"/>
      <c r="F3" s="282"/>
      <c r="G3" s="282"/>
      <c r="H3" s="282"/>
      <c r="I3" s="282"/>
    </row>
    <row r="4" spans="1:9" s="21" customFormat="1" x14ac:dyDescent="0.3">
      <c r="A4" s="93"/>
      <c r="B4" s="93"/>
      <c r="C4" s="140"/>
      <c r="D4" s="95"/>
      <c r="E4" s="140"/>
      <c r="F4" s="96"/>
      <c r="G4" s="97"/>
      <c r="I4" s="23"/>
    </row>
    <row r="5" spans="1:9" s="102" customFormat="1" x14ac:dyDescent="0.3">
      <c r="A5" s="141"/>
      <c r="B5" s="142"/>
      <c r="C5" s="143"/>
      <c r="D5" s="101"/>
      <c r="E5" s="142"/>
      <c r="F5" s="100"/>
      <c r="G5" s="101"/>
      <c r="H5" s="142"/>
      <c r="I5" s="144"/>
    </row>
    <row r="6" spans="1:9" s="147" customFormat="1" x14ac:dyDescent="0.3">
      <c r="A6" s="145"/>
      <c r="B6" s="146"/>
      <c r="C6" s="287" t="s">
        <v>21</v>
      </c>
      <c r="D6" s="288"/>
      <c r="E6" s="146"/>
      <c r="F6" s="287" t="s">
        <v>22</v>
      </c>
      <c r="G6" s="288"/>
      <c r="H6" s="146"/>
      <c r="I6" s="84" t="s">
        <v>23</v>
      </c>
    </row>
    <row r="7" spans="1:9" s="102" customFormat="1" x14ac:dyDescent="0.3">
      <c r="A7" s="148" t="s">
        <v>85</v>
      </c>
      <c r="B7" s="142"/>
      <c r="C7" s="149" t="s">
        <v>24</v>
      </c>
      <c r="D7" s="31" t="s">
        <v>25</v>
      </c>
      <c r="E7" s="99"/>
      <c r="F7" s="30" t="s">
        <v>24</v>
      </c>
      <c r="G7" s="31" t="s">
        <v>25</v>
      </c>
      <c r="H7" s="88"/>
      <c r="I7" s="89" t="s">
        <v>57</v>
      </c>
    </row>
    <row r="8" spans="1:9" s="226" customFormat="1" x14ac:dyDescent="0.3">
      <c r="A8" s="222" t="s">
        <v>86</v>
      </c>
      <c r="B8" s="223"/>
      <c r="C8" s="258">
        <v>7</v>
      </c>
      <c r="D8" s="224">
        <f t="shared" ref="D8:D51" si="0">IFERROR((C8/$C$53)*100,0)</f>
        <v>0.84951456310679607</v>
      </c>
      <c r="E8" s="223"/>
      <c r="F8" s="259">
        <v>1</v>
      </c>
      <c r="G8" s="224">
        <f>IFERROR((F8/$F$53)*100,0)</f>
        <v>0.625</v>
      </c>
      <c r="H8" s="225"/>
      <c r="I8" s="224">
        <f>F8/C8*100</f>
        <v>14.285714285714285</v>
      </c>
    </row>
    <row r="9" spans="1:9" s="226" customFormat="1" x14ac:dyDescent="0.3">
      <c r="A9" s="222" t="s">
        <v>87</v>
      </c>
      <c r="B9" s="223"/>
      <c r="C9" s="258">
        <v>167</v>
      </c>
      <c r="D9" s="224">
        <f t="shared" si="0"/>
        <v>20.266990291262136</v>
      </c>
      <c r="E9" s="223"/>
      <c r="F9" s="259">
        <v>28</v>
      </c>
      <c r="G9" s="224">
        <f t="shared" ref="G9:G51" si="1">IFERROR((F9/$F$53)*100,0)</f>
        <v>17.5</v>
      </c>
      <c r="H9" s="225"/>
      <c r="I9" s="224">
        <f t="shared" ref="I9:I50" si="2">F9/C9*100</f>
        <v>16.766467065868262</v>
      </c>
    </row>
    <row r="10" spans="1:9" s="226" customFormat="1" x14ac:dyDescent="0.3">
      <c r="A10" s="222" t="s">
        <v>136</v>
      </c>
      <c r="B10" s="223"/>
      <c r="C10" s="258">
        <v>5</v>
      </c>
      <c r="D10" s="224">
        <f t="shared" si="0"/>
        <v>0.60679611650485432</v>
      </c>
      <c r="E10" s="223"/>
      <c r="F10" s="259">
        <v>3</v>
      </c>
      <c r="G10" s="224">
        <f t="shared" si="1"/>
        <v>1.875</v>
      </c>
      <c r="H10" s="225"/>
      <c r="I10" s="224">
        <f t="shared" si="2"/>
        <v>60</v>
      </c>
    </row>
    <row r="11" spans="1:9" s="226" customFormat="1" x14ac:dyDescent="0.3">
      <c r="A11" s="222" t="s">
        <v>88</v>
      </c>
      <c r="B11" s="223"/>
      <c r="C11" s="258">
        <v>11</v>
      </c>
      <c r="D11" s="224">
        <f t="shared" si="0"/>
        <v>1.3349514563106795</v>
      </c>
      <c r="E11" s="223"/>
      <c r="F11" s="259">
        <v>3</v>
      </c>
      <c r="G11" s="224">
        <f t="shared" si="1"/>
        <v>1.875</v>
      </c>
      <c r="H11" s="225"/>
      <c r="I11" s="224">
        <f t="shared" si="2"/>
        <v>27.27272727272727</v>
      </c>
    </row>
    <row r="12" spans="1:9" s="226" customFormat="1" x14ac:dyDescent="0.3">
      <c r="A12" s="222" t="s">
        <v>89</v>
      </c>
      <c r="B12" s="223"/>
      <c r="C12" s="258">
        <v>36</v>
      </c>
      <c r="D12" s="224">
        <f t="shared" si="0"/>
        <v>4.3689320388349513</v>
      </c>
      <c r="E12" s="223"/>
      <c r="F12" s="259">
        <v>4</v>
      </c>
      <c r="G12" s="224">
        <f t="shared" si="1"/>
        <v>2.5</v>
      </c>
      <c r="H12" s="225"/>
      <c r="I12" s="224">
        <f t="shared" si="2"/>
        <v>11.111111111111111</v>
      </c>
    </row>
    <row r="13" spans="1:9" s="226" customFormat="1" x14ac:dyDescent="0.3">
      <c r="A13" s="222" t="s">
        <v>90</v>
      </c>
      <c r="B13" s="223"/>
      <c r="C13" s="258">
        <v>7</v>
      </c>
      <c r="D13" s="224">
        <f t="shared" si="0"/>
        <v>0.84951456310679607</v>
      </c>
      <c r="E13" s="223"/>
      <c r="F13" s="259">
        <v>0</v>
      </c>
      <c r="G13" s="224">
        <f t="shared" si="1"/>
        <v>0</v>
      </c>
      <c r="H13" s="225"/>
      <c r="I13" s="224">
        <f t="shared" si="2"/>
        <v>0</v>
      </c>
    </row>
    <row r="14" spans="1:9" s="226" customFormat="1" x14ac:dyDescent="0.3">
      <c r="A14" s="222" t="s">
        <v>68</v>
      </c>
      <c r="B14" s="223"/>
      <c r="C14" s="258">
        <v>56</v>
      </c>
      <c r="D14" s="224">
        <f t="shared" si="0"/>
        <v>6.7961165048543686</v>
      </c>
      <c r="E14" s="223"/>
      <c r="F14" s="259">
        <v>6</v>
      </c>
      <c r="G14" s="224">
        <f t="shared" si="1"/>
        <v>3.75</v>
      </c>
      <c r="H14" s="225"/>
      <c r="I14" s="224">
        <f t="shared" si="2"/>
        <v>10.714285714285714</v>
      </c>
    </row>
    <row r="15" spans="1:9" s="226" customFormat="1" x14ac:dyDescent="0.3">
      <c r="A15" s="222" t="s">
        <v>133</v>
      </c>
      <c r="B15" s="223"/>
      <c r="C15" s="258">
        <v>11</v>
      </c>
      <c r="D15" s="224">
        <f t="shared" si="0"/>
        <v>1.3349514563106795</v>
      </c>
      <c r="E15" s="223"/>
      <c r="F15" s="259">
        <v>5</v>
      </c>
      <c r="G15" s="224">
        <f t="shared" si="1"/>
        <v>3.125</v>
      </c>
      <c r="H15" s="225"/>
      <c r="I15" s="224">
        <f t="shared" si="2"/>
        <v>45.454545454545453</v>
      </c>
    </row>
    <row r="16" spans="1:9" s="226" customFormat="1" x14ac:dyDescent="0.3">
      <c r="A16" s="222" t="s">
        <v>91</v>
      </c>
      <c r="B16" s="223"/>
      <c r="C16" s="258">
        <v>12</v>
      </c>
      <c r="D16" s="224">
        <f t="shared" si="0"/>
        <v>1.4563106796116505</v>
      </c>
      <c r="E16" s="223"/>
      <c r="F16" s="259">
        <v>3</v>
      </c>
      <c r="G16" s="224">
        <f t="shared" si="1"/>
        <v>1.875</v>
      </c>
      <c r="H16" s="225"/>
      <c r="I16" s="224">
        <f t="shared" si="2"/>
        <v>25</v>
      </c>
    </row>
    <row r="17" spans="1:9" s="226" customFormat="1" x14ac:dyDescent="0.3">
      <c r="A17" s="130" t="s">
        <v>92</v>
      </c>
      <c r="B17" s="223"/>
      <c r="C17" s="258">
        <v>7</v>
      </c>
      <c r="D17" s="224">
        <f t="shared" si="0"/>
        <v>0.84951456310679607</v>
      </c>
      <c r="E17" s="223"/>
      <c r="F17" s="259">
        <v>2</v>
      </c>
      <c r="G17" s="224">
        <f t="shared" si="1"/>
        <v>1.25</v>
      </c>
      <c r="H17" s="225"/>
      <c r="I17" s="224">
        <f t="shared" si="2"/>
        <v>28.571428571428569</v>
      </c>
    </row>
    <row r="18" spans="1:9" s="226" customFormat="1" x14ac:dyDescent="0.3">
      <c r="A18" s="222" t="s">
        <v>93</v>
      </c>
      <c r="B18" s="223"/>
      <c r="C18" s="258">
        <v>27</v>
      </c>
      <c r="D18" s="224">
        <f t="shared" si="0"/>
        <v>3.2766990291262137</v>
      </c>
      <c r="E18" s="223"/>
      <c r="F18" s="259">
        <v>3</v>
      </c>
      <c r="G18" s="224">
        <f t="shared" si="1"/>
        <v>1.875</v>
      </c>
      <c r="H18" s="225"/>
      <c r="I18" s="224">
        <f t="shared" si="2"/>
        <v>11.111111111111111</v>
      </c>
    </row>
    <row r="19" spans="1:9" s="226" customFormat="1" x14ac:dyDescent="0.3">
      <c r="A19" s="222" t="s">
        <v>94</v>
      </c>
      <c r="B19" s="223"/>
      <c r="C19" s="258">
        <v>19</v>
      </c>
      <c r="D19" s="224">
        <f t="shared" si="0"/>
        <v>2.3058252427184467</v>
      </c>
      <c r="E19" s="223"/>
      <c r="F19" s="259">
        <v>3</v>
      </c>
      <c r="G19" s="224">
        <f t="shared" si="1"/>
        <v>1.875</v>
      </c>
      <c r="H19" s="225"/>
      <c r="I19" s="224">
        <f t="shared" si="2"/>
        <v>15.789473684210526</v>
      </c>
    </row>
    <row r="20" spans="1:9" s="226" customFormat="1" x14ac:dyDescent="0.3">
      <c r="A20" s="222" t="s">
        <v>95</v>
      </c>
      <c r="B20" s="223"/>
      <c r="C20" s="258">
        <v>6</v>
      </c>
      <c r="D20" s="224">
        <f t="shared" si="0"/>
        <v>0.72815533980582525</v>
      </c>
      <c r="E20" s="223"/>
      <c r="F20" s="259">
        <v>3</v>
      </c>
      <c r="G20" s="224">
        <f t="shared" si="1"/>
        <v>1.875</v>
      </c>
      <c r="H20" s="225"/>
      <c r="I20" s="224">
        <f t="shared" si="2"/>
        <v>50</v>
      </c>
    </row>
    <row r="21" spans="1:9" s="226" customFormat="1" x14ac:dyDescent="0.3">
      <c r="A21" s="222" t="s">
        <v>201</v>
      </c>
      <c r="B21" s="223"/>
      <c r="C21" s="258">
        <v>1</v>
      </c>
      <c r="D21" s="224">
        <f t="shared" si="0"/>
        <v>0.12135922330097086</v>
      </c>
      <c r="E21" s="223"/>
      <c r="F21" s="259">
        <v>1</v>
      </c>
      <c r="G21" s="224">
        <f t="shared" si="1"/>
        <v>0.625</v>
      </c>
      <c r="H21" s="225"/>
      <c r="I21" s="224">
        <f t="shared" si="2"/>
        <v>100</v>
      </c>
    </row>
    <row r="22" spans="1:9" s="226" customFormat="1" x14ac:dyDescent="0.3">
      <c r="A22" s="222" t="s">
        <v>96</v>
      </c>
      <c r="B22" s="223"/>
      <c r="C22" s="258">
        <v>25</v>
      </c>
      <c r="D22" s="224">
        <f t="shared" si="0"/>
        <v>3.0339805825242721</v>
      </c>
      <c r="E22" s="223"/>
      <c r="F22" s="259">
        <v>5</v>
      </c>
      <c r="G22" s="224">
        <f t="shared" si="1"/>
        <v>3.125</v>
      </c>
      <c r="H22" s="225"/>
      <c r="I22" s="224">
        <f t="shared" si="2"/>
        <v>20</v>
      </c>
    </row>
    <row r="23" spans="1:9" s="226" customFormat="1" x14ac:dyDescent="0.3">
      <c r="A23" s="222" t="s">
        <v>97</v>
      </c>
      <c r="B23" s="223"/>
      <c r="C23" s="258">
        <v>9</v>
      </c>
      <c r="D23" s="224">
        <f t="shared" si="0"/>
        <v>1.0922330097087378</v>
      </c>
      <c r="E23" s="223"/>
      <c r="F23" s="259">
        <v>2</v>
      </c>
      <c r="G23" s="224">
        <f t="shared" si="1"/>
        <v>1.25</v>
      </c>
      <c r="H23" s="225"/>
      <c r="I23" s="224">
        <f t="shared" si="2"/>
        <v>22.222222222222221</v>
      </c>
    </row>
    <row r="24" spans="1:9" s="226" customFormat="1" x14ac:dyDescent="0.3">
      <c r="A24" s="222" t="s">
        <v>98</v>
      </c>
      <c r="B24" s="223"/>
      <c r="C24" s="258">
        <v>9</v>
      </c>
      <c r="D24" s="224">
        <f t="shared" si="0"/>
        <v>1.0922330097087378</v>
      </c>
      <c r="E24" s="223"/>
      <c r="F24" s="259">
        <v>5</v>
      </c>
      <c r="G24" s="224">
        <f t="shared" si="1"/>
        <v>3.125</v>
      </c>
      <c r="H24" s="225"/>
      <c r="I24" s="224">
        <f t="shared" si="2"/>
        <v>55.555555555555557</v>
      </c>
    </row>
    <row r="25" spans="1:9" s="226" customFormat="1" x14ac:dyDescent="0.3">
      <c r="A25" s="222" t="s">
        <v>134</v>
      </c>
      <c r="B25" s="223"/>
      <c r="C25" s="258">
        <v>13</v>
      </c>
      <c r="D25" s="224">
        <f t="shared" si="0"/>
        <v>1.5776699029126213</v>
      </c>
      <c r="E25" s="223"/>
      <c r="F25" s="259">
        <v>2</v>
      </c>
      <c r="G25" s="224">
        <f t="shared" si="1"/>
        <v>1.25</v>
      </c>
      <c r="H25" s="225"/>
      <c r="I25" s="224">
        <f t="shared" si="2"/>
        <v>15.384615384615385</v>
      </c>
    </row>
    <row r="26" spans="1:9" s="226" customFormat="1" x14ac:dyDescent="0.3">
      <c r="A26" s="222" t="s">
        <v>99</v>
      </c>
      <c r="B26" s="223"/>
      <c r="C26" s="258">
        <v>13</v>
      </c>
      <c r="D26" s="224">
        <f t="shared" si="0"/>
        <v>1.5776699029126213</v>
      </c>
      <c r="E26" s="223"/>
      <c r="F26" s="259">
        <v>4</v>
      </c>
      <c r="G26" s="224">
        <f t="shared" si="1"/>
        <v>2.5</v>
      </c>
      <c r="H26" s="225"/>
      <c r="I26" s="224">
        <f t="shared" si="2"/>
        <v>30.76923076923077</v>
      </c>
    </row>
    <row r="27" spans="1:9" s="226" customFormat="1" x14ac:dyDescent="0.3">
      <c r="A27" s="222" t="s">
        <v>100</v>
      </c>
      <c r="B27" s="223"/>
      <c r="C27" s="258">
        <v>22</v>
      </c>
      <c r="D27" s="224">
        <f t="shared" si="0"/>
        <v>2.6699029126213589</v>
      </c>
      <c r="E27" s="223"/>
      <c r="F27" s="259">
        <v>2</v>
      </c>
      <c r="G27" s="224">
        <f t="shared" si="1"/>
        <v>1.25</v>
      </c>
      <c r="H27" s="225"/>
      <c r="I27" s="224">
        <f t="shared" si="2"/>
        <v>9.0909090909090917</v>
      </c>
    </row>
    <row r="28" spans="1:9" s="226" customFormat="1" x14ac:dyDescent="0.3">
      <c r="A28" s="222" t="s">
        <v>101</v>
      </c>
      <c r="B28" s="223"/>
      <c r="C28" s="258">
        <v>34</v>
      </c>
      <c r="D28" s="224">
        <f t="shared" si="0"/>
        <v>4.1262135922330101</v>
      </c>
      <c r="E28" s="223"/>
      <c r="F28" s="259">
        <v>11</v>
      </c>
      <c r="G28" s="224">
        <f t="shared" si="1"/>
        <v>6.8750000000000009</v>
      </c>
      <c r="H28" s="225"/>
      <c r="I28" s="224">
        <f t="shared" si="2"/>
        <v>32.352941176470587</v>
      </c>
    </row>
    <row r="29" spans="1:9" s="226" customFormat="1" x14ac:dyDescent="0.3">
      <c r="A29" s="222" t="s">
        <v>102</v>
      </c>
      <c r="B29" s="223"/>
      <c r="C29" s="258">
        <v>10</v>
      </c>
      <c r="D29" s="224">
        <f t="shared" si="0"/>
        <v>1.2135922330097086</v>
      </c>
      <c r="E29" s="223"/>
      <c r="F29" s="259">
        <v>6</v>
      </c>
      <c r="G29" s="224">
        <f t="shared" si="1"/>
        <v>3.75</v>
      </c>
      <c r="H29" s="225"/>
      <c r="I29" s="224">
        <f t="shared" si="2"/>
        <v>60</v>
      </c>
    </row>
    <row r="30" spans="1:9" s="147" customFormat="1" x14ac:dyDescent="0.3">
      <c r="A30" s="260" t="s">
        <v>103</v>
      </c>
      <c r="B30" s="261"/>
      <c r="C30" s="262">
        <v>6</v>
      </c>
      <c r="D30" s="224">
        <f t="shared" si="0"/>
        <v>0.72815533980582525</v>
      </c>
      <c r="E30" s="261"/>
      <c r="F30" s="263">
        <v>1</v>
      </c>
      <c r="G30" s="224">
        <f t="shared" si="1"/>
        <v>0.625</v>
      </c>
      <c r="H30" s="152"/>
      <c r="I30" s="224">
        <f t="shared" si="2"/>
        <v>16.666666666666664</v>
      </c>
    </row>
    <row r="31" spans="1:9" s="147" customFormat="1" x14ac:dyDescent="0.3">
      <c r="A31" s="260" t="s">
        <v>104</v>
      </c>
      <c r="B31" s="261"/>
      <c r="C31" s="262">
        <v>17</v>
      </c>
      <c r="D31" s="224">
        <f t="shared" si="0"/>
        <v>2.063106796116505</v>
      </c>
      <c r="E31" s="261"/>
      <c r="F31" s="263">
        <v>2</v>
      </c>
      <c r="G31" s="224">
        <f t="shared" si="1"/>
        <v>1.25</v>
      </c>
      <c r="H31" s="152"/>
      <c r="I31" s="224">
        <f t="shared" si="2"/>
        <v>11.76470588235294</v>
      </c>
    </row>
    <row r="32" spans="1:9" s="226" customFormat="1" x14ac:dyDescent="0.3">
      <c r="A32" s="222" t="s">
        <v>105</v>
      </c>
      <c r="B32" s="223"/>
      <c r="C32" s="258">
        <v>34</v>
      </c>
      <c r="D32" s="224">
        <f t="shared" si="0"/>
        <v>4.1262135922330101</v>
      </c>
      <c r="E32" s="223"/>
      <c r="F32" s="259">
        <v>4</v>
      </c>
      <c r="G32" s="224">
        <f t="shared" si="1"/>
        <v>2.5</v>
      </c>
      <c r="H32" s="225"/>
      <c r="I32" s="224">
        <f t="shared" si="2"/>
        <v>11.76470588235294</v>
      </c>
    </row>
    <row r="33" spans="1:9" s="226" customFormat="1" x14ac:dyDescent="0.3">
      <c r="A33" s="222" t="s">
        <v>106</v>
      </c>
      <c r="B33" s="223"/>
      <c r="C33" s="258">
        <v>5</v>
      </c>
      <c r="D33" s="224">
        <f t="shared" si="0"/>
        <v>0.60679611650485432</v>
      </c>
      <c r="E33" s="223"/>
      <c r="F33" s="259">
        <v>1</v>
      </c>
      <c r="G33" s="224">
        <f t="shared" si="1"/>
        <v>0.625</v>
      </c>
      <c r="H33" s="225"/>
      <c r="I33" s="224">
        <f t="shared" si="2"/>
        <v>20</v>
      </c>
    </row>
    <row r="34" spans="1:9" s="226" customFormat="1" x14ac:dyDescent="0.3">
      <c r="A34" s="222" t="s">
        <v>107</v>
      </c>
      <c r="B34" s="223"/>
      <c r="C34" s="258">
        <v>4</v>
      </c>
      <c r="D34" s="224">
        <f t="shared" si="0"/>
        <v>0.48543689320388345</v>
      </c>
      <c r="E34" s="223"/>
      <c r="F34" s="259">
        <v>2</v>
      </c>
      <c r="G34" s="224">
        <f t="shared" si="1"/>
        <v>1.25</v>
      </c>
      <c r="H34" s="225"/>
      <c r="I34" s="224">
        <f t="shared" si="2"/>
        <v>50</v>
      </c>
    </row>
    <row r="35" spans="1:9" s="226" customFormat="1" x14ac:dyDescent="0.3">
      <c r="A35" s="222" t="s">
        <v>108</v>
      </c>
      <c r="B35" s="223"/>
      <c r="C35" s="258">
        <v>5</v>
      </c>
      <c r="D35" s="224">
        <f t="shared" si="0"/>
        <v>0.60679611650485432</v>
      </c>
      <c r="E35" s="223"/>
      <c r="F35" s="259">
        <v>1</v>
      </c>
      <c r="G35" s="224">
        <f t="shared" si="1"/>
        <v>0.625</v>
      </c>
      <c r="H35" s="225"/>
      <c r="I35" s="224">
        <f t="shared" si="2"/>
        <v>20</v>
      </c>
    </row>
    <row r="36" spans="1:9" s="226" customFormat="1" x14ac:dyDescent="0.3">
      <c r="A36" s="222" t="s">
        <v>135</v>
      </c>
      <c r="B36" s="223"/>
      <c r="C36" s="258">
        <v>15</v>
      </c>
      <c r="D36" s="224">
        <f t="shared" si="0"/>
        <v>1.820388349514563</v>
      </c>
      <c r="E36" s="223"/>
      <c r="F36" s="259">
        <v>2</v>
      </c>
      <c r="G36" s="224">
        <f t="shared" si="1"/>
        <v>1.25</v>
      </c>
      <c r="H36" s="225"/>
      <c r="I36" s="224">
        <f t="shared" si="2"/>
        <v>13.333333333333334</v>
      </c>
    </row>
    <row r="37" spans="1:9" s="226" customFormat="1" x14ac:dyDescent="0.3">
      <c r="A37" s="222" t="s">
        <v>109</v>
      </c>
      <c r="B37" s="223"/>
      <c r="C37" s="258">
        <v>28</v>
      </c>
      <c r="D37" s="224">
        <f t="shared" si="0"/>
        <v>3.3980582524271843</v>
      </c>
      <c r="E37" s="223"/>
      <c r="F37" s="259">
        <v>5</v>
      </c>
      <c r="G37" s="224">
        <f t="shared" si="1"/>
        <v>3.125</v>
      </c>
      <c r="H37" s="225"/>
      <c r="I37" s="224">
        <f t="shared" si="2"/>
        <v>17.857142857142858</v>
      </c>
    </row>
    <row r="38" spans="1:9" s="226" customFormat="1" x14ac:dyDescent="0.3">
      <c r="A38" s="222" t="s">
        <v>110</v>
      </c>
      <c r="B38" s="223"/>
      <c r="C38" s="258">
        <v>1</v>
      </c>
      <c r="D38" s="224">
        <f t="shared" si="0"/>
        <v>0.12135922330097086</v>
      </c>
      <c r="E38" s="223"/>
      <c r="F38" s="259">
        <v>0</v>
      </c>
      <c r="G38" s="224">
        <f t="shared" si="1"/>
        <v>0</v>
      </c>
      <c r="H38" s="225"/>
      <c r="I38" s="224">
        <f t="shared" si="2"/>
        <v>0</v>
      </c>
    </row>
    <row r="39" spans="1:9" s="226" customFormat="1" x14ac:dyDescent="0.3">
      <c r="A39" s="222" t="s">
        <v>137</v>
      </c>
      <c r="B39" s="223"/>
      <c r="C39" s="258">
        <v>3</v>
      </c>
      <c r="D39" s="224">
        <f t="shared" si="0"/>
        <v>0.36407766990291263</v>
      </c>
      <c r="E39" s="223"/>
      <c r="F39" s="259">
        <v>0</v>
      </c>
      <c r="G39" s="224">
        <f t="shared" si="1"/>
        <v>0</v>
      </c>
      <c r="H39" s="225"/>
      <c r="I39" s="224">
        <f t="shared" si="2"/>
        <v>0</v>
      </c>
    </row>
    <row r="40" spans="1:9" s="226" customFormat="1" ht="18.600000000000001" customHeight="1" x14ac:dyDescent="0.3">
      <c r="A40" s="222" t="s">
        <v>112</v>
      </c>
      <c r="B40" s="223"/>
      <c r="C40" s="258">
        <v>62</v>
      </c>
      <c r="D40" s="224">
        <f t="shared" si="0"/>
        <v>7.5242718446601939</v>
      </c>
      <c r="E40" s="223"/>
      <c r="F40" s="259">
        <v>12</v>
      </c>
      <c r="G40" s="224">
        <f t="shared" si="1"/>
        <v>7.5</v>
      </c>
      <c r="H40" s="225"/>
      <c r="I40" s="224">
        <f t="shared" si="2"/>
        <v>19.35483870967742</v>
      </c>
    </row>
    <row r="41" spans="1:9" s="226" customFormat="1" x14ac:dyDescent="0.3">
      <c r="A41" s="222" t="s">
        <v>113</v>
      </c>
      <c r="B41" s="223"/>
      <c r="C41" s="258">
        <v>9</v>
      </c>
      <c r="D41" s="224">
        <f t="shared" si="0"/>
        <v>1.0922330097087378</v>
      </c>
      <c r="E41" s="223"/>
      <c r="F41" s="259">
        <v>2</v>
      </c>
      <c r="G41" s="224">
        <f t="shared" si="1"/>
        <v>1.25</v>
      </c>
      <c r="H41" s="225"/>
      <c r="I41" s="224">
        <f t="shared" si="2"/>
        <v>22.222222222222221</v>
      </c>
    </row>
    <row r="42" spans="1:9" s="226" customFormat="1" x14ac:dyDescent="0.3">
      <c r="A42" s="222" t="s">
        <v>114</v>
      </c>
      <c r="B42" s="223"/>
      <c r="C42" s="258">
        <v>14</v>
      </c>
      <c r="D42" s="224">
        <f t="shared" si="0"/>
        <v>1.6990291262135921</v>
      </c>
      <c r="E42" s="223"/>
      <c r="F42" s="259">
        <v>4</v>
      </c>
      <c r="G42" s="224">
        <f t="shared" si="1"/>
        <v>2.5</v>
      </c>
      <c r="H42" s="225"/>
      <c r="I42" s="224">
        <f t="shared" si="2"/>
        <v>28.571428571428569</v>
      </c>
    </row>
    <row r="43" spans="1:9" s="226" customFormat="1" x14ac:dyDescent="0.3">
      <c r="A43" s="222" t="s">
        <v>115</v>
      </c>
      <c r="B43" s="223"/>
      <c r="C43" s="258">
        <v>7</v>
      </c>
      <c r="D43" s="224">
        <f t="shared" si="0"/>
        <v>0.84951456310679607</v>
      </c>
      <c r="E43" s="223"/>
      <c r="F43" s="259">
        <v>1</v>
      </c>
      <c r="G43" s="224">
        <f t="shared" si="1"/>
        <v>0.625</v>
      </c>
      <c r="H43" s="225"/>
      <c r="I43" s="224">
        <f t="shared" si="2"/>
        <v>14.285714285714285</v>
      </c>
    </row>
    <row r="44" spans="1:9" s="226" customFormat="1" x14ac:dyDescent="0.3">
      <c r="A44" s="222" t="s">
        <v>236</v>
      </c>
      <c r="B44" s="223"/>
      <c r="C44" s="258">
        <v>1</v>
      </c>
      <c r="D44" s="224">
        <f t="shared" si="0"/>
        <v>0.12135922330097086</v>
      </c>
      <c r="E44" s="223"/>
      <c r="F44" s="259">
        <v>0</v>
      </c>
      <c r="G44" s="224">
        <f t="shared" si="1"/>
        <v>0</v>
      </c>
      <c r="H44" s="225"/>
      <c r="I44" s="224">
        <f t="shared" si="2"/>
        <v>0</v>
      </c>
    </row>
    <row r="45" spans="1:9" s="226" customFormat="1" x14ac:dyDescent="0.3">
      <c r="A45" s="222" t="s">
        <v>116</v>
      </c>
      <c r="B45" s="223"/>
      <c r="C45" s="258">
        <v>18</v>
      </c>
      <c r="D45" s="224">
        <f t="shared" si="0"/>
        <v>2.1844660194174756</v>
      </c>
      <c r="E45" s="223"/>
      <c r="F45" s="259">
        <v>4</v>
      </c>
      <c r="G45" s="224">
        <f t="shared" si="1"/>
        <v>2.5</v>
      </c>
      <c r="H45" s="225"/>
      <c r="I45" s="224">
        <f t="shared" si="2"/>
        <v>22.222222222222221</v>
      </c>
    </row>
    <row r="46" spans="1:9" s="226" customFormat="1" x14ac:dyDescent="0.3">
      <c r="A46" s="222" t="s">
        <v>117</v>
      </c>
      <c r="B46" s="223"/>
      <c r="C46" s="258">
        <v>14</v>
      </c>
      <c r="D46" s="224">
        <f t="shared" si="0"/>
        <v>1.6990291262135921</v>
      </c>
      <c r="E46" s="223"/>
      <c r="F46" s="259">
        <v>3</v>
      </c>
      <c r="G46" s="224">
        <f t="shared" si="1"/>
        <v>1.875</v>
      </c>
      <c r="H46" s="225"/>
      <c r="I46" s="224">
        <f t="shared" si="2"/>
        <v>21.428571428571427</v>
      </c>
    </row>
    <row r="47" spans="1:9" s="226" customFormat="1" x14ac:dyDescent="0.3">
      <c r="A47" s="222" t="s">
        <v>118</v>
      </c>
      <c r="B47" s="223"/>
      <c r="C47" s="258">
        <v>2</v>
      </c>
      <c r="D47" s="224">
        <f t="shared" si="0"/>
        <v>0.24271844660194172</v>
      </c>
      <c r="E47" s="223"/>
      <c r="F47" s="259">
        <v>0</v>
      </c>
      <c r="G47" s="224">
        <f t="shared" si="1"/>
        <v>0</v>
      </c>
      <c r="H47" s="225"/>
      <c r="I47" s="224">
        <f t="shared" si="2"/>
        <v>0</v>
      </c>
    </row>
    <row r="48" spans="1:9" s="226" customFormat="1" x14ac:dyDescent="0.3">
      <c r="A48" s="222" t="s">
        <v>119</v>
      </c>
      <c r="B48" s="223"/>
      <c r="C48" s="258">
        <v>16</v>
      </c>
      <c r="D48" s="224">
        <f t="shared" si="0"/>
        <v>1.9417475728155338</v>
      </c>
      <c r="E48" s="223"/>
      <c r="F48" s="259">
        <v>5</v>
      </c>
      <c r="G48" s="224">
        <f t="shared" si="1"/>
        <v>3.125</v>
      </c>
      <c r="H48" s="225"/>
      <c r="I48" s="224">
        <f t="shared" si="2"/>
        <v>31.25</v>
      </c>
    </row>
    <row r="49" spans="1:13" s="226" customFormat="1" x14ac:dyDescent="0.3">
      <c r="A49" s="222" t="s">
        <v>120</v>
      </c>
      <c r="B49" s="223"/>
      <c r="C49" s="258">
        <v>16</v>
      </c>
      <c r="D49" s="224">
        <f t="shared" si="0"/>
        <v>1.9417475728155338</v>
      </c>
      <c r="E49" s="223"/>
      <c r="F49" s="259">
        <v>2</v>
      </c>
      <c r="G49" s="224">
        <f t="shared" si="1"/>
        <v>1.25</v>
      </c>
      <c r="H49" s="225"/>
      <c r="I49" s="224">
        <f t="shared" si="2"/>
        <v>12.5</v>
      </c>
    </row>
    <row r="50" spans="1:13" s="226" customFormat="1" x14ac:dyDescent="0.3">
      <c r="A50" s="222" t="s">
        <v>121</v>
      </c>
      <c r="B50" s="223"/>
      <c r="C50" s="258">
        <v>11</v>
      </c>
      <c r="D50" s="224">
        <f t="shared" si="0"/>
        <v>1.3349514563106795</v>
      </c>
      <c r="E50" s="223"/>
      <c r="F50" s="259">
        <v>2</v>
      </c>
      <c r="G50" s="224">
        <f t="shared" si="1"/>
        <v>1.25</v>
      </c>
      <c r="H50" s="225"/>
      <c r="I50" s="224">
        <f t="shared" si="2"/>
        <v>18.181818181818183</v>
      </c>
    </row>
    <row r="51" spans="1:13" s="226" customFormat="1" x14ac:dyDescent="0.3">
      <c r="A51" s="222" t="s">
        <v>111</v>
      </c>
      <c r="B51" s="223"/>
      <c r="C51" s="258">
        <v>29</v>
      </c>
      <c r="D51" s="224">
        <f t="shared" si="0"/>
        <v>3.5194174757281553</v>
      </c>
      <c r="E51" s="223"/>
      <c r="F51" s="259">
        <v>5</v>
      </c>
      <c r="G51" s="224">
        <f t="shared" si="1"/>
        <v>3.125</v>
      </c>
      <c r="H51" s="225"/>
      <c r="I51" s="224">
        <f>F51/C51*100</f>
        <v>17.241379310344829</v>
      </c>
    </row>
    <row r="52" spans="1:13" s="102" customFormat="1" x14ac:dyDescent="0.3">
      <c r="A52" s="150"/>
      <c r="B52" s="90"/>
      <c r="C52" s="108"/>
      <c r="D52" s="109"/>
      <c r="E52" s="90"/>
      <c r="F52" s="108"/>
      <c r="G52" s="109"/>
      <c r="H52" s="90"/>
      <c r="I52" s="110"/>
    </row>
    <row r="53" spans="1:13" s="147" customFormat="1" x14ac:dyDescent="0.3">
      <c r="A53" s="151" t="s">
        <v>51</v>
      </c>
      <c r="B53" s="152"/>
      <c r="C53" s="153">
        <f>SUM(C8:C51)</f>
        <v>824</v>
      </c>
      <c r="D53" s="113">
        <f>SUM(D8:D51)</f>
        <v>99.999999999999957</v>
      </c>
      <c r="E53" s="152"/>
      <c r="F53" s="153">
        <f>SUM(F8:F51)</f>
        <v>160</v>
      </c>
      <c r="G53" s="113">
        <f>SUM(G8:G51)</f>
        <v>100</v>
      </c>
      <c r="H53" s="152"/>
      <c r="I53" s="114">
        <f>F53/C53*100</f>
        <v>19.417475728155338</v>
      </c>
    </row>
    <row r="54" spans="1:13" s="111" customFormat="1" x14ac:dyDescent="0.3">
      <c r="A54" s="154"/>
      <c r="B54" s="155"/>
      <c r="C54" s="156"/>
      <c r="D54" s="157"/>
      <c r="E54" s="155"/>
      <c r="F54" s="156"/>
      <c r="G54" s="157"/>
      <c r="H54" s="155"/>
      <c r="I54" s="158"/>
    </row>
    <row r="55" spans="1:13" s="111" customFormat="1" x14ac:dyDescent="0.3">
      <c r="A55" s="155"/>
      <c r="B55" s="155"/>
      <c r="C55" s="159"/>
      <c r="D55" s="121"/>
      <c r="E55" s="155"/>
      <c r="F55" s="122"/>
      <c r="G55" s="123"/>
      <c r="H55" s="155"/>
      <c r="I55" s="123"/>
    </row>
    <row r="56" spans="1:13" s="64" customFormat="1" ht="15.75" x14ac:dyDescent="0.35">
      <c r="A56" s="130" t="s">
        <v>52</v>
      </c>
      <c r="B56" s="60"/>
      <c r="C56" s="61"/>
      <c r="D56" s="61"/>
      <c r="E56" s="61"/>
      <c r="F56" s="62"/>
      <c r="G56" s="62"/>
      <c r="H56" s="62"/>
      <c r="I56" s="63"/>
    </row>
    <row r="57" spans="1:13" s="70" customFormat="1" ht="15.75" x14ac:dyDescent="0.35">
      <c r="A57" s="160" t="s">
        <v>53</v>
      </c>
      <c r="B57" s="65"/>
      <c r="C57" s="66"/>
      <c r="D57" s="66"/>
      <c r="E57" s="66"/>
      <c r="F57" s="66"/>
      <c r="G57" s="66"/>
      <c r="H57" s="66"/>
      <c r="I57" s="66"/>
      <c r="J57" s="67"/>
      <c r="K57" s="67"/>
      <c r="L57" s="67"/>
      <c r="M57" s="69"/>
    </row>
    <row r="58" spans="1:13" s="70" customFormat="1" ht="15.75" x14ac:dyDescent="0.35">
      <c r="A58" s="160"/>
      <c r="B58" s="65"/>
      <c r="C58" s="66"/>
      <c r="D58" s="66"/>
      <c r="E58" s="66"/>
      <c r="F58" s="66"/>
      <c r="G58" s="66"/>
      <c r="H58" s="66"/>
      <c r="I58" s="66"/>
      <c r="J58" s="67"/>
      <c r="K58" s="67"/>
      <c r="L58" s="67"/>
      <c r="M58" s="69"/>
    </row>
    <row r="59" spans="1:13" s="73" customFormat="1" ht="15.75" x14ac:dyDescent="0.35">
      <c r="A59" s="18" t="s">
        <v>231</v>
      </c>
      <c r="B59" s="71"/>
      <c r="C59" s="72"/>
      <c r="D59" s="72"/>
      <c r="E59" s="72"/>
      <c r="F59" s="72"/>
      <c r="G59" s="72"/>
      <c r="H59" s="72"/>
      <c r="I59" s="72"/>
      <c r="K59" s="74"/>
    </row>
    <row r="60" spans="1:13" s="111" customFormat="1" x14ac:dyDescent="0.3">
      <c r="A60" s="131"/>
      <c r="B60" s="131"/>
      <c r="C60" s="159"/>
      <c r="D60" s="121"/>
      <c r="E60" s="131"/>
      <c r="F60" s="122"/>
      <c r="G60" s="123"/>
      <c r="H60" s="131"/>
      <c r="I60" s="123"/>
    </row>
    <row r="61" spans="1:13" x14ac:dyDescent="0.3">
      <c r="A61" s="160"/>
      <c r="B61" s="160"/>
      <c r="E61" s="160"/>
      <c r="H61" s="160"/>
    </row>
    <row r="62" spans="1:13" x14ac:dyDescent="0.3">
      <c r="A62" s="160"/>
      <c r="B62" s="160"/>
      <c r="E62" s="160"/>
      <c r="H62" s="160"/>
    </row>
    <row r="63" spans="1:13" x14ac:dyDescent="0.3">
      <c r="A63" s="160"/>
      <c r="B63" s="160"/>
      <c r="E63" s="160"/>
      <c r="H63" s="160"/>
    </row>
    <row r="64" spans="1:13" x14ac:dyDescent="0.3">
      <c r="A64" s="160"/>
      <c r="B64" s="160"/>
      <c r="E64" s="160"/>
      <c r="H64" s="160"/>
    </row>
    <row r="65" spans="1:8" x14ac:dyDescent="0.3">
      <c r="A65" s="160"/>
      <c r="B65" s="160"/>
      <c r="E65" s="160"/>
      <c r="H65" s="160"/>
    </row>
    <row r="66" spans="1:8" x14ac:dyDescent="0.3">
      <c r="A66" s="160"/>
      <c r="B66" s="160"/>
      <c r="E66" s="160"/>
      <c r="H66" s="160"/>
    </row>
    <row r="67" spans="1:8" x14ac:dyDescent="0.3">
      <c r="A67" s="160"/>
      <c r="B67" s="160"/>
      <c r="E67" s="160"/>
      <c r="H67" s="160"/>
    </row>
    <row r="68" spans="1:8" x14ac:dyDescent="0.3">
      <c r="A68" s="160"/>
      <c r="B68" s="160"/>
      <c r="E68" s="160"/>
      <c r="H68" s="160"/>
    </row>
    <row r="69" spans="1:8" x14ac:dyDescent="0.3">
      <c r="A69" s="160"/>
      <c r="B69" s="160"/>
      <c r="E69" s="160"/>
      <c r="H69" s="160"/>
    </row>
    <row r="70" spans="1:8" x14ac:dyDescent="0.3">
      <c r="A70" s="160"/>
      <c r="B70" s="160"/>
      <c r="E70" s="160"/>
      <c r="H70" s="160"/>
    </row>
    <row r="71" spans="1:8" x14ac:dyDescent="0.3">
      <c r="A71" s="160"/>
      <c r="B71" s="160"/>
      <c r="E71" s="160"/>
      <c r="H71" s="160"/>
    </row>
    <row r="72" spans="1:8" x14ac:dyDescent="0.3">
      <c r="A72" s="160"/>
      <c r="B72" s="160"/>
      <c r="E72" s="160"/>
      <c r="H72" s="160"/>
    </row>
    <row r="73" spans="1:8" x14ac:dyDescent="0.3">
      <c r="A73" s="160"/>
      <c r="B73" s="160"/>
      <c r="E73" s="160"/>
      <c r="H73" s="160"/>
    </row>
    <row r="74" spans="1:8" x14ac:dyDescent="0.3">
      <c r="A74" s="160"/>
      <c r="B74" s="160"/>
      <c r="E74" s="160"/>
      <c r="H74" s="160"/>
    </row>
    <row r="75" spans="1:8" x14ac:dyDescent="0.3">
      <c r="A75" s="160"/>
      <c r="B75" s="160"/>
      <c r="E75" s="160"/>
      <c r="H75" s="160"/>
    </row>
    <row r="76" spans="1:8" x14ac:dyDescent="0.3">
      <c r="A76" s="160"/>
      <c r="B76" s="160"/>
      <c r="E76" s="160"/>
      <c r="H76" s="160"/>
    </row>
    <row r="77" spans="1:8" x14ac:dyDescent="0.3">
      <c r="A77" s="160"/>
      <c r="B77" s="160"/>
      <c r="E77" s="160"/>
      <c r="H77" s="160"/>
    </row>
    <row r="78" spans="1:8" x14ac:dyDescent="0.3">
      <c r="A78" s="160"/>
      <c r="B78" s="160"/>
      <c r="E78" s="160"/>
      <c r="H78" s="160"/>
    </row>
    <row r="79" spans="1:8" x14ac:dyDescent="0.3">
      <c r="A79" s="160"/>
      <c r="B79" s="160"/>
      <c r="E79" s="160"/>
      <c r="H79" s="160"/>
    </row>
    <row r="80" spans="1:8" x14ac:dyDescent="0.3">
      <c r="A80" s="160"/>
      <c r="B80" s="160"/>
      <c r="E80" s="160"/>
      <c r="H80" s="160"/>
    </row>
    <row r="81" spans="1:8" x14ac:dyDescent="0.3">
      <c r="A81" s="160"/>
      <c r="B81" s="160"/>
      <c r="E81" s="160"/>
      <c r="H81" s="160"/>
    </row>
    <row r="82" spans="1:8" x14ac:dyDescent="0.3">
      <c r="A82" s="160"/>
      <c r="B82" s="160"/>
      <c r="E82" s="160"/>
      <c r="H82" s="160"/>
    </row>
    <row r="83" spans="1:8" x14ac:dyDescent="0.3">
      <c r="A83" s="160"/>
      <c r="B83" s="160"/>
      <c r="E83" s="160"/>
      <c r="H83" s="160"/>
    </row>
    <row r="84" spans="1:8" x14ac:dyDescent="0.3">
      <c r="A84" s="160"/>
      <c r="B84" s="160"/>
      <c r="E84" s="160"/>
      <c r="H84" s="160"/>
    </row>
    <row r="85" spans="1:8" x14ac:dyDescent="0.3">
      <c r="A85" s="160"/>
      <c r="B85" s="160"/>
      <c r="E85" s="160"/>
      <c r="H85" s="160"/>
    </row>
    <row r="86" spans="1:8" x14ac:dyDescent="0.3">
      <c r="A86" s="160"/>
      <c r="B86" s="160"/>
      <c r="E86" s="160"/>
      <c r="H86" s="160"/>
    </row>
    <row r="87" spans="1:8" x14ac:dyDescent="0.3">
      <c r="A87" s="160"/>
      <c r="B87" s="160"/>
      <c r="E87" s="160"/>
      <c r="H87" s="160"/>
    </row>
    <row r="88" spans="1:8" x14ac:dyDescent="0.3">
      <c r="A88" s="160"/>
      <c r="B88" s="160"/>
      <c r="E88" s="160"/>
      <c r="H88" s="160"/>
    </row>
    <row r="89" spans="1:8" x14ac:dyDescent="0.3">
      <c r="A89" s="160"/>
      <c r="B89" s="160"/>
      <c r="E89" s="160"/>
      <c r="H89" s="160"/>
    </row>
    <row r="90" spans="1:8" x14ac:dyDescent="0.3">
      <c r="A90" s="160"/>
      <c r="B90" s="160"/>
      <c r="E90" s="160"/>
      <c r="H90" s="160"/>
    </row>
    <row r="91" spans="1:8" x14ac:dyDescent="0.3">
      <c r="A91" s="160"/>
      <c r="B91" s="160"/>
      <c r="E91" s="160"/>
      <c r="H91" s="160"/>
    </row>
    <row r="92" spans="1:8" x14ac:dyDescent="0.3">
      <c r="A92" s="160"/>
      <c r="B92" s="160"/>
      <c r="E92" s="160"/>
      <c r="H92" s="160"/>
    </row>
    <row r="93" spans="1:8" x14ac:dyDescent="0.3">
      <c r="A93" s="160"/>
      <c r="B93" s="160"/>
      <c r="E93" s="160"/>
      <c r="H93" s="160"/>
    </row>
    <row r="94" spans="1:8" x14ac:dyDescent="0.3">
      <c r="A94" s="160"/>
      <c r="B94" s="160"/>
      <c r="E94" s="160"/>
      <c r="H94" s="160"/>
    </row>
    <row r="95" spans="1:8" x14ac:dyDescent="0.3">
      <c r="A95" s="160"/>
      <c r="B95" s="160"/>
      <c r="E95" s="160"/>
      <c r="H95" s="160"/>
    </row>
    <row r="96" spans="1:8" x14ac:dyDescent="0.3">
      <c r="A96" s="160"/>
      <c r="B96" s="160"/>
      <c r="E96" s="160"/>
      <c r="H96" s="160"/>
    </row>
    <row r="97" spans="1:8" x14ac:dyDescent="0.3">
      <c r="A97" s="160"/>
      <c r="B97" s="160"/>
      <c r="E97" s="160"/>
      <c r="H97" s="160"/>
    </row>
    <row r="98" spans="1:8" x14ac:dyDescent="0.3">
      <c r="A98" s="160"/>
      <c r="B98" s="160"/>
      <c r="E98" s="160"/>
      <c r="H98" s="160"/>
    </row>
    <row r="99" spans="1:8" x14ac:dyDescent="0.3">
      <c r="A99" s="160"/>
      <c r="B99" s="160"/>
      <c r="E99" s="160"/>
      <c r="H99" s="160"/>
    </row>
    <row r="100" spans="1:8" x14ac:dyDescent="0.3">
      <c r="A100" s="160"/>
      <c r="B100" s="160"/>
      <c r="E100" s="160"/>
      <c r="H100" s="160"/>
    </row>
    <row r="101" spans="1:8" x14ac:dyDescent="0.3">
      <c r="A101" s="160"/>
      <c r="B101" s="160"/>
      <c r="E101" s="160"/>
      <c r="H101" s="160"/>
    </row>
    <row r="102" spans="1:8" x14ac:dyDescent="0.3">
      <c r="A102" s="160"/>
      <c r="B102" s="160"/>
      <c r="E102" s="160"/>
      <c r="H102" s="160"/>
    </row>
    <row r="103" spans="1:8" x14ac:dyDescent="0.3">
      <c r="A103" s="160"/>
      <c r="B103" s="160"/>
      <c r="E103" s="160"/>
      <c r="H103" s="160"/>
    </row>
    <row r="104" spans="1:8" x14ac:dyDescent="0.3">
      <c r="A104" s="160"/>
      <c r="B104" s="160"/>
      <c r="E104" s="160"/>
      <c r="H104" s="160"/>
    </row>
    <row r="105" spans="1:8" x14ac:dyDescent="0.3">
      <c r="A105" s="160"/>
      <c r="B105" s="160"/>
      <c r="E105" s="160"/>
      <c r="H105" s="160"/>
    </row>
    <row r="106" spans="1:8" x14ac:dyDescent="0.3">
      <c r="A106" s="160"/>
      <c r="B106" s="160"/>
      <c r="E106" s="160"/>
      <c r="H106" s="160"/>
    </row>
    <row r="107" spans="1:8" x14ac:dyDescent="0.3">
      <c r="A107" s="160"/>
      <c r="B107" s="160"/>
      <c r="E107" s="160"/>
      <c r="H107" s="160"/>
    </row>
    <row r="108" spans="1:8" x14ac:dyDescent="0.3">
      <c r="A108" s="160"/>
      <c r="B108" s="160"/>
      <c r="E108" s="160"/>
      <c r="H108" s="160"/>
    </row>
    <row r="109" spans="1:8" x14ac:dyDescent="0.3">
      <c r="A109" s="160"/>
      <c r="B109" s="160"/>
      <c r="E109" s="160"/>
      <c r="H109" s="160"/>
    </row>
    <row r="110" spans="1:8" x14ac:dyDescent="0.3">
      <c r="A110" s="160"/>
      <c r="B110" s="160"/>
      <c r="E110" s="160"/>
      <c r="H110" s="160"/>
    </row>
    <row r="111" spans="1:8" x14ac:dyDescent="0.3">
      <c r="A111" s="160"/>
      <c r="B111" s="160"/>
      <c r="E111" s="160"/>
      <c r="H111" s="160"/>
    </row>
    <row r="112" spans="1:8" x14ac:dyDescent="0.3">
      <c r="A112" s="160"/>
      <c r="B112" s="160"/>
      <c r="E112" s="160"/>
      <c r="H112" s="160"/>
    </row>
    <row r="113" spans="1:8" x14ac:dyDescent="0.3">
      <c r="A113" s="160"/>
      <c r="B113" s="160"/>
      <c r="E113" s="160"/>
      <c r="H113" s="160"/>
    </row>
    <row r="114" spans="1:8" x14ac:dyDescent="0.3">
      <c r="A114" s="160"/>
      <c r="B114" s="160"/>
      <c r="E114" s="160"/>
      <c r="H114" s="160"/>
    </row>
    <row r="115" spans="1:8" x14ac:dyDescent="0.3">
      <c r="A115" s="160"/>
      <c r="B115" s="160"/>
      <c r="E115" s="160"/>
      <c r="H115" s="160"/>
    </row>
    <row r="116" spans="1:8" x14ac:dyDescent="0.3">
      <c r="A116" s="160"/>
      <c r="B116" s="160"/>
      <c r="E116" s="160"/>
      <c r="H116" s="160"/>
    </row>
    <row r="117" spans="1:8" x14ac:dyDescent="0.3">
      <c r="A117" s="160"/>
      <c r="B117" s="160"/>
      <c r="E117" s="160"/>
      <c r="H117" s="160"/>
    </row>
    <row r="118" spans="1:8" x14ac:dyDescent="0.3">
      <c r="A118" s="160"/>
      <c r="B118" s="160"/>
      <c r="E118" s="160"/>
      <c r="H118" s="160"/>
    </row>
    <row r="119" spans="1:8" x14ac:dyDescent="0.3">
      <c r="A119" s="160"/>
      <c r="B119" s="160"/>
      <c r="E119" s="160"/>
      <c r="H119" s="160"/>
    </row>
    <row r="120" spans="1:8" x14ac:dyDescent="0.3">
      <c r="A120" s="160"/>
      <c r="B120" s="160"/>
      <c r="E120" s="160"/>
      <c r="H120" s="160"/>
    </row>
    <row r="121" spans="1:8" x14ac:dyDescent="0.3">
      <c r="A121" s="160"/>
      <c r="B121" s="160"/>
      <c r="E121" s="160"/>
      <c r="H121" s="160"/>
    </row>
    <row r="122" spans="1:8" x14ac:dyDescent="0.3">
      <c r="A122" s="160"/>
      <c r="B122" s="160"/>
      <c r="E122" s="160"/>
      <c r="H122" s="160"/>
    </row>
    <row r="123" spans="1:8" x14ac:dyDescent="0.3">
      <c r="A123" s="160"/>
      <c r="B123" s="160"/>
      <c r="E123" s="160"/>
      <c r="H123" s="160"/>
    </row>
    <row r="124" spans="1:8" x14ac:dyDescent="0.3">
      <c r="A124" s="160"/>
      <c r="B124" s="160"/>
      <c r="E124" s="160"/>
      <c r="H124" s="160"/>
    </row>
    <row r="125" spans="1:8" x14ac:dyDescent="0.3">
      <c r="A125" s="160"/>
      <c r="B125" s="160"/>
      <c r="E125" s="160"/>
      <c r="H125" s="160"/>
    </row>
    <row r="126" spans="1:8" x14ac:dyDescent="0.3">
      <c r="A126" s="160"/>
      <c r="B126" s="160"/>
      <c r="E126" s="160"/>
      <c r="H126" s="160"/>
    </row>
    <row r="127" spans="1:8" x14ac:dyDescent="0.3">
      <c r="A127" s="160"/>
      <c r="B127" s="160"/>
      <c r="E127" s="160"/>
      <c r="H127" s="160"/>
    </row>
    <row r="128" spans="1:8" x14ac:dyDescent="0.3">
      <c r="A128" s="160"/>
      <c r="B128" s="160"/>
      <c r="E128" s="160"/>
      <c r="H128" s="160"/>
    </row>
    <row r="129" spans="1:8" x14ac:dyDescent="0.3">
      <c r="A129" s="160"/>
      <c r="B129" s="160"/>
      <c r="E129" s="160"/>
      <c r="H129" s="160"/>
    </row>
    <row r="130" spans="1:8" x14ac:dyDescent="0.3">
      <c r="A130" s="160"/>
      <c r="B130" s="160"/>
      <c r="E130" s="160"/>
      <c r="H130" s="160"/>
    </row>
    <row r="131" spans="1:8" x14ac:dyDescent="0.3">
      <c r="A131" s="160"/>
      <c r="B131" s="160"/>
      <c r="E131" s="160"/>
      <c r="H131" s="160"/>
    </row>
    <row r="132" spans="1:8" x14ac:dyDescent="0.3">
      <c r="A132" s="160"/>
      <c r="B132" s="160"/>
      <c r="E132" s="160"/>
      <c r="H132" s="160"/>
    </row>
    <row r="133" spans="1:8" x14ac:dyDescent="0.3">
      <c r="A133" s="160"/>
      <c r="B133" s="160"/>
      <c r="E133" s="160"/>
      <c r="H133" s="160"/>
    </row>
    <row r="134" spans="1:8" x14ac:dyDescent="0.3">
      <c r="A134" s="160"/>
      <c r="B134" s="160"/>
      <c r="E134" s="160"/>
      <c r="H134" s="160"/>
    </row>
    <row r="135" spans="1:8" x14ac:dyDescent="0.3">
      <c r="A135" s="160"/>
      <c r="B135" s="160"/>
      <c r="E135" s="160"/>
      <c r="H135" s="160"/>
    </row>
    <row r="136" spans="1:8" x14ac:dyDescent="0.3">
      <c r="A136" s="160"/>
      <c r="B136" s="160"/>
      <c r="E136" s="160"/>
      <c r="H136" s="160"/>
    </row>
    <row r="137" spans="1:8" x14ac:dyDescent="0.3">
      <c r="A137" s="160"/>
      <c r="B137" s="160"/>
      <c r="E137" s="160"/>
      <c r="H137" s="160"/>
    </row>
    <row r="138" spans="1:8" x14ac:dyDescent="0.3">
      <c r="A138" s="160"/>
      <c r="B138" s="160"/>
      <c r="E138" s="160"/>
      <c r="H138" s="160"/>
    </row>
    <row r="139" spans="1:8" x14ac:dyDescent="0.3">
      <c r="A139" s="160"/>
      <c r="B139" s="160"/>
      <c r="E139" s="160"/>
      <c r="H139" s="160"/>
    </row>
    <row r="140" spans="1:8" x14ac:dyDescent="0.3">
      <c r="A140" s="160"/>
      <c r="B140" s="160"/>
      <c r="E140" s="160"/>
      <c r="H140" s="160"/>
    </row>
    <row r="141" spans="1:8" x14ac:dyDescent="0.3">
      <c r="A141" s="160"/>
      <c r="B141" s="160"/>
      <c r="E141" s="160"/>
      <c r="H141" s="160"/>
    </row>
    <row r="142" spans="1:8" x14ac:dyDescent="0.3">
      <c r="A142" s="160"/>
      <c r="B142" s="160"/>
      <c r="E142" s="160"/>
      <c r="H142" s="160"/>
    </row>
    <row r="143" spans="1:8" x14ac:dyDescent="0.3">
      <c r="A143" s="160"/>
      <c r="B143" s="160"/>
      <c r="E143" s="160"/>
      <c r="H143" s="160"/>
    </row>
    <row r="144" spans="1:8" x14ac:dyDescent="0.3">
      <c r="A144" s="160"/>
      <c r="B144" s="160"/>
      <c r="E144" s="160"/>
      <c r="H144" s="160"/>
    </row>
    <row r="145" spans="1:8" x14ac:dyDescent="0.3">
      <c r="A145" s="160"/>
      <c r="B145" s="160"/>
      <c r="E145" s="160"/>
      <c r="H145" s="160"/>
    </row>
    <row r="146" spans="1:8" x14ac:dyDescent="0.3">
      <c r="A146" s="160"/>
      <c r="B146" s="160"/>
      <c r="E146" s="160"/>
      <c r="H146" s="160"/>
    </row>
    <row r="147" spans="1:8" x14ac:dyDescent="0.3">
      <c r="A147" s="160"/>
      <c r="B147" s="160"/>
      <c r="E147" s="160"/>
      <c r="H147" s="160"/>
    </row>
    <row r="148" spans="1:8" x14ac:dyDescent="0.3">
      <c r="A148" s="160"/>
      <c r="B148" s="160"/>
      <c r="E148" s="160"/>
      <c r="H148" s="160"/>
    </row>
    <row r="149" spans="1:8" x14ac:dyDescent="0.3">
      <c r="A149" s="160"/>
      <c r="B149" s="160"/>
      <c r="E149" s="160"/>
      <c r="H149" s="160"/>
    </row>
    <row r="150" spans="1:8" x14ac:dyDescent="0.3">
      <c r="A150" s="160"/>
      <c r="B150" s="160"/>
      <c r="E150" s="160"/>
      <c r="H150" s="160"/>
    </row>
    <row r="151" spans="1:8" x14ac:dyDescent="0.3">
      <c r="A151" s="160"/>
      <c r="B151" s="160"/>
      <c r="E151" s="160"/>
      <c r="H151" s="160"/>
    </row>
    <row r="152" spans="1:8" x14ac:dyDescent="0.3">
      <c r="A152" s="160"/>
      <c r="B152" s="160"/>
      <c r="E152" s="160"/>
      <c r="H152" s="160"/>
    </row>
    <row r="153" spans="1:8" x14ac:dyDescent="0.3">
      <c r="A153" s="160"/>
      <c r="B153" s="160"/>
      <c r="E153" s="160"/>
      <c r="H153" s="160"/>
    </row>
    <row r="154" spans="1:8" x14ac:dyDescent="0.3">
      <c r="A154" s="160"/>
      <c r="B154" s="160"/>
      <c r="E154" s="160"/>
      <c r="H154" s="160"/>
    </row>
    <row r="155" spans="1:8" x14ac:dyDescent="0.3">
      <c r="A155" s="160"/>
      <c r="B155" s="160"/>
      <c r="E155" s="160"/>
      <c r="H155" s="160"/>
    </row>
    <row r="156" spans="1:8" x14ac:dyDescent="0.3">
      <c r="A156" s="160"/>
      <c r="B156" s="160"/>
      <c r="E156" s="160"/>
      <c r="H156" s="160"/>
    </row>
    <row r="157" spans="1:8" x14ac:dyDescent="0.3">
      <c r="A157" s="160"/>
      <c r="B157" s="160"/>
      <c r="E157" s="160"/>
      <c r="H157" s="160"/>
    </row>
    <row r="158" spans="1:8" x14ac:dyDescent="0.3">
      <c r="A158" s="160"/>
      <c r="B158" s="160"/>
      <c r="E158" s="160"/>
      <c r="H158" s="160"/>
    </row>
    <row r="159" spans="1:8" x14ac:dyDescent="0.3">
      <c r="A159" s="160"/>
      <c r="B159" s="160"/>
      <c r="E159" s="160"/>
      <c r="H159" s="160"/>
    </row>
    <row r="160" spans="1:8" x14ac:dyDescent="0.3">
      <c r="A160" s="160"/>
      <c r="B160" s="160"/>
      <c r="E160" s="160"/>
      <c r="H160" s="160"/>
    </row>
    <row r="161" spans="1:8" x14ac:dyDescent="0.3">
      <c r="A161" s="160"/>
      <c r="B161" s="160"/>
      <c r="E161" s="160"/>
      <c r="H161" s="160"/>
    </row>
    <row r="162" spans="1:8" x14ac:dyDescent="0.3">
      <c r="A162" s="160"/>
      <c r="B162" s="160"/>
      <c r="E162" s="160"/>
      <c r="H162" s="160"/>
    </row>
    <row r="163" spans="1:8" x14ac:dyDescent="0.3">
      <c r="A163" s="160"/>
      <c r="B163" s="160"/>
      <c r="E163" s="160"/>
      <c r="H163" s="160"/>
    </row>
    <row r="164" spans="1:8" x14ac:dyDescent="0.3">
      <c r="A164" s="160"/>
      <c r="B164" s="160"/>
      <c r="E164" s="160"/>
      <c r="H164" s="160"/>
    </row>
    <row r="165" spans="1:8" x14ac:dyDescent="0.3">
      <c r="A165" s="160"/>
      <c r="B165" s="160"/>
      <c r="E165" s="160"/>
      <c r="H165" s="160"/>
    </row>
    <row r="166" spans="1:8" x14ac:dyDescent="0.3">
      <c r="A166" s="160"/>
      <c r="B166" s="160"/>
      <c r="E166" s="160"/>
      <c r="H166" s="160"/>
    </row>
    <row r="167" spans="1:8" x14ac:dyDescent="0.3">
      <c r="A167" s="160"/>
      <c r="B167" s="160"/>
      <c r="E167" s="160"/>
      <c r="H167" s="160"/>
    </row>
    <row r="168" spans="1:8" x14ac:dyDescent="0.3">
      <c r="A168" s="160"/>
      <c r="B168" s="160"/>
      <c r="E168" s="160"/>
      <c r="H168" s="160"/>
    </row>
    <row r="169" spans="1:8" x14ac:dyDescent="0.3">
      <c r="A169" s="160"/>
      <c r="B169" s="160"/>
      <c r="E169" s="160"/>
      <c r="H169" s="160"/>
    </row>
    <row r="170" spans="1:8" x14ac:dyDescent="0.3">
      <c r="A170" s="160"/>
      <c r="B170" s="160"/>
      <c r="E170" s="160"/>
      <c r="H170" s="160"/>
    </row>
    <row r="171" spans="1:8" x14ac:dyDescent="0.3">
      <c r="A171" s="160"/>
      <c r="B171" s="160"/>
      <c r="E171" s="160"/>
      <c r="H171" s="160"/>
    </row>
    <row r="172" spans="1:8" x14ac:dyDescent="0.3">
      <c r="A172" s="160"/>
      <c r="B172" s="160"/>
      <c r="E172" s="160"/>
      <c r="H172" s="160"/>
    </row>
    <row r="173" spans="1:8" x14ac:dyDescent="0.3">
      <c r="A173" s="160"/>
      <c r="B173" s="160"/>
      <c r="E173" s="160"/>
      <c r="H173" s="160"/>
    </row>
    <row r="174" spans="1:8" x14ac:dyDescent="0.3">
      <c r="A174" s="160"/>
      <c r="B174" s="160"/>
      <c r="E174" s="160"/>
      <c r="H174" s="160"/>
    </row>
    <row r="175" spans="1:8" x14ac:dyDescent="0.3">
      <c r="A175" s="160"/>
      <c r="B175" s="160"/>
      <c r="E175" s="160"/>
      <c r="H175" s="160"/>
    </row>
  </sheetData>
  <mergeCells count="5">
    <mergeCell ref="C6:D6"/>
    <mergeCell ref="F6:G6"/>
    <mergeCell ref="A3:I3"/>
    <mergeCell ref="A2:I2"/>
    <mergeCell ref="A1:I1"/>
  </mergeCells>
  <printOptions horizontalCentered="1"/>
  <pageMargins left="0" right="0" top="0.39370078740157483" bottom="0.39370078740157483" header="0" footer="0"/>
  <pageSetup scale="83" fitToHeight="0" orientation="landscape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O27"/>
  <sheetViews>
    <sheetView topLeftCell="A13" workbookViewId="0">
      <selection activeCell="A2" sqref="A2:I2"/>
    </sheetView>
  </sheetViews>
  <sheetFormatPr defaultRowHeight="18" x14ac:dyDescent="0.35"/>
  <cols>
    <col min="1" max="1" width="79.28515625" style="200" customWidth="1"/>
    <col min="2" max="2" width="1.42578125" style="200" customWidth="1"/>
    <col min="3" max="3" width="12.28515625" style="201" customWidth="1"/>
    <col min="4" max="4" width="12.140625" style="201" customWidth="1"/>
    <col min="5" max="5" width="1.42578125" style="201" customWidth="1"/>
    <col min="6" max="7" width="11.5703125" style="200" customWidth="1"/>
    <col min="8" max="8" width="1.42578125" style="200" customWidth="1"/>
    <col min="9" max="9" width="32.85546875" style="202" customWidth="1"/>
    <col min="10" max="256" width="9.140625" style="203"/>
    <col min="257" max="257" width="74" style="203" customWidth="1"/>
    <col min="258" max="258" width="1.42578125" style="203" customWidth="1"/>
    <col min="259" max="259" width="12.28515625" style="203" customWidth="1"/>
    <col min="260" max="260" width="12.140625" style="203" customWidth="1"/>
    <col min="261" max="261" width="1.42578125" style="203" customWidth="1"/>
    <col min="262" max="263" width="11.5703125" style="203" customWidth="1"/>
    <col min="264" max="264" width="1.42578125" style="203" customWidth="1"/>
    <col min="265" max="265" width="29.28515625" style="203" bestFit="1" customWidth="1"/>
    <col min="266" max="512" width="9.140625" style="203"/>
    <col min="513" max="513" width="74" style="203" customWidth="1"/>
    <col min="514" max="514" width="1.42578125" style="203" customWidth="1"/>
    <col min="515" max="515" width="12.28515625" style="203" customWidth="1"/>
    <col min="516" max="516" width="12.140625" style="203" customWidth="1"/>
    <col min="517" max="517" width="1.42578125" style="203" customWidth="1"/>
    <col min="518" max="519" width="11.5703125" style="203" customWidth="1"/>
    <col min="520" max="520" width="1.42578125" style="203" customWidth="1"/>
    <col min="521" max="521" width="29.28515625" style="203" bestFit="1" customWidth="1"/>
    <col min="522" max="768" width="9.140625" style="203"/>
    <col min="769" max="769" width="74" style="203" customWidth="1"/>
    <col min="770" max="770" width="1.42578125" style="203" customWidth="1"/>
    <col min="771" max="771" width="12.28515625" style="203" customWidth="1"/>
    <col min="772" max="772" width="12.140625" style="203" customWidth="1"/>
    <col min="773" max="773" width="1.42578125" style="203" customWidth="1"/>
    <col min="774" max="775" width="11.5703125" style="203" customWidth="1"/>
    <col min="776" max="776" width="1.42578125" style="203" customWidth="1"/>
    <col min="777" max="777" width="29.28515625" style="203" bestFit="1" customWidth="1"/>
    <col min="778" max="1024" width="9.140625" style="203"/>
    <col min="1025" max="1025" width="74" style="203" customWidth="1"/>
    <col min="1026" max="1026" width="1.42578125" style="203" customWidth="1"/>
    <col min="1027" max="1027" width="12.28515625" style="203" customWidth="1"/>
    <col min="1028" max="1028" width="12.140625" style="203" customWidth="1"/>
    <col min="1029" max="1029" width="1.42578125" style="203" customWidth="1"/>
    <col min="1030" max="1031" width="11.5703125" style="203" customWidth="1"/>
    <col min="1032" max="1032" width="1.42578125" style="203" customWidth="1"/>
    <col min="1033" max="1033" width="29.28515625" style="203" bestFit="1" customWidth="1"/>
    <col min="1034" max="1280" width="9.140625" style="203"/>
    <col min="1281" max="1281" width="74" style="203" customWidth="1"/>
    <col min="1282" max="1282" width="1.42578125" style="203" customWidth="1"/>
    <col min="1283" max="1283" width="12.28515625" style="203" customWidth="1"/>
    <col min="1284" max="1284" width="12.140625" style="203" customWidth="1"/>
    <col min="1285" max="1285" width="1.42578125" style="203" customWidth="1"/>
    <col min="1286" max="1287" width="11.5703125" style="203" customWidth="1"/>
    <col min="1288" max="1288" width="1.42578125" style="203" customWidth="1"/>
    <col min="1289" max="1289" width="29.28515625" style="203" bestFit="1" customWidth="1"/>
    <col min="1290" max="1536" width="9.140625" style="203"/>
    <col min="1537" max="1537" width="74" style="203" customWidth="1"/>
    <col min="1538" max="1538" width="1.42578125" style="203" customWidth="1"/>
    <col min="1539" max="1539" width="12.28515625" style="203" customWidth="1"/>
    <col min="1540" max="1540" width="12.140625" style="203" customWidth="1"/>
    <col min="1541" max="1541" width="1.42578125" style="203" customWidth="1"/>
    <col min="1542" max="1543" width="11.5703125" style="203" customWidth="1"/>
    <col min="1544" max="1544" width="1.42578125" style="203" customWidth="1"/>
    <col min="1545" max="1545" width="29.28515625" style="203" bestFit="1" customWidth="1"/>
    <col min="1546" max="1792" width="9.140625" style="203"/>
    <col min="1793" max="1793" width="74" style="203" customWidth="1"/>
    <col min="1794" max="1794" width="1.42578125" style="203" customWidth="1"/>
    <col min="1795" max="1795" width="12.28515625" style="203" customWidth="1"/>
    <col min="1796" max="1796" width="12.140625" style="203" customWidth="1"/>
    <col min="1797" max="1797" width="1.42578125" style="203" customWidth="1"/>
    <col min="1798" max="1799" width="11.5703125" style="203" customWidth="1"/>
    <col min="1800" max="1800" width="1.42578125" style="203" customWidth="1"/>
    <col min="1801" max="1801" width="29.28515625" style="203" bestFit="1" customWidth="1"/>
    <col min="1802" max="2048" width="9.140625" style="203"/>
    <col min="2049" max="2049" width="74" style="203" customWidth="1"/>
    <col min="2050" max="2050" width="1.42578125" style="203" customWidth="1"/>
    <col min="2051" max="2051" width="12.28515625" style="203" customWidth="1"/>
    <col min="2052" max="2052" width="12.140625" style="203" customWidth="1"/>
    <col min="2053" max="2053" width="1.42578125" style="203" customWidth="1"/>
    <col min="2054" max="2055" width="11.5703125" style="203" customWidth="1"/>
    <col min="2056" max="2056" width="1.42578125" style="203" customWidth="1"/>
    <col min="2057" max="2057" width="29.28515625" style="203" bestFit="1" customWidth="1"/>
    <col min="2058" max="2304" width="9.140625" style="203"/>
    <col min="2305" max="2305" width="74" style="203" customWidth="1"/>
    <col min="2306" max="2306" width="1.42578125" style="203" customWidth="1"/>
    <col min="2307" max="2307" width="12.28515625" style="203" customWidth="1"/>
    <col min="2308" max="2308" width="12.140625" style="203" customWidth="1"/>
    <col min="2309" max="2309" width="1.42578125" style="203" customWidth="1"/>
    <col min="2310" max="2311" width="11.5703125" style="203" customWidth="1"/>
    <col min="2312" max="2312" width="1.42578125" style="203" customWidth="1"/>
    <col min="2313" max="2313" width="29.28515625" style="203" bestFit="1" customWidth="1"/>
    <col min="2314" max="2560" width="9.140625" style="203"/>
    <col min="2561" max="2561" width="74" style="203" customWidth="1"/>
    <col min="2562" max="2562" width="1.42578125" style="203" customWidth="1"/>
    <col min="2563" max="2563" width="12.28515625" style="203" customWidth="1"/>
    <col min="2564" max="2564" width="12.140625" style="203" customWidth="1"/>
    <col min="2565" max="2565" width="1.42578125" style="203" customWidth="1"/>
    <col min="2566" max="2567" width="11.5703125" style="203" customWidth="1"/>
    <col min="2568" max="2568" width="1.42578125" style="203" customWidth="1"/>
    <col min="2569" max="2569" width="29.28515625" style="203" bestFit="1" customWidth="1"/>
    <col min="2570" max="2816" width="9.140625" style="203"/>
    <col min="2817" max="2817" width="74" style="203" customWidth="1"/>
    <col min="2818" max="2818" width="1.42578125" style="203" customWidth="1"/>
    <col min="2819" max="2819" width="12.28515625" style="203" customWidth="1"/>
    <col min="2820" max="2820" width="12.140625" style="203" customWidth="1"/>
    <col min="2821" max="2821" width="1.42578125" style="203" customWidth="1"/>
    <col min="2822" max="2823" width="11.5703125" style="203" customWidth="1"/>
    <col min="2824" max="2824" width="1.42578125" style="203" customWidth="1"/>
    <col min="2825" max="2825" width="29.28515625" style="203" bestFit="1" customWidth="1"/>
    <col min="2826" max="3072" width="9.140625" style="203"/>
    <col min="3073" max="3073" width="74" style="203" customWidth="1"/>
    <col min="3074" max="3074" width="1.42578125" style="203" customWidth="1"/>
    <col min="3075" max="3075" width="12.28515625" style="203" customWidth="1"/>
    <col min="3076" max="3076" width="12.140625" style="203" customWidth="1"/>
    <col min="3077" max="3077" width="1.42578125" style="203" customWidth="1"/>
    <col min="3078" max="3079" width="11.5703125" style="203" customWidth="1"/>
    <col min="3080" max="3080" width="1.42578125" style="203" customWidth="1"/>
    <col min="3081" max="3081" width="29.28515625" style="203" bestFit="1" customWidth="1"/>
    <col min="3082" max="3328" width="9.140625" style="203"/>
    <col min="3329" max="3329" width="74" style="203" customWidth="1"/>
    <col min="3330" max="3330" width="1.42578125" style="203" customWidth="1"/>
    <col min="3331" max="3331" width="12.28515625" style="203" customWidth="1"/>
    <col min="3332" max="3332" width="12.140625" style="203" customWidth="1"/>
    <col min="3333" max="3333" width="1.42578125" style="203" customWidth="1"/>
    <col min="3334" max="3335" width="11.5703125" style="203" customWidth="1"/>
    <col min="3336" max="3336" width="1.42578125" style="203" customWidth="1"/>
    <col min="3337" max="3337" width="29.28515625" style="203" bestFit="1" customWidth="1"/>
    <col min="3338" max="3584" width="9.140625" style="203"/>
    <col min="3585" max="3585" width="74" style="203" customWidth="1"/>
    <col min="3586" max="3586" width="1.42578125" style="203" customWidth="1"/>
    <col min="3587" max="3587" width="12.28515625" style="203" customWidth="1"/>
    <col min="3588" max="3588" width="12.140625" style="203" customWidth="1"/>
    <col min="3589" max="3589" width="1.42578125" style="203" customWidth="1"/>
    <col min="3590" max="3591" width="11.5703125" style="203" customWidth="1"/>
    <col min="3592" max="3592" width="1.42578125" style="203" customWidth="1"/>
    <col min="3593" max="3593" width="29.28515625" style="203" bestFit="1" customWidth="1"/>
    <col min="3594" max="3840" width="9.140625" style="203"/>
    <col min="3841" max="3841" width="74" style="203" customWidth="1"/>
    <col min="3842" max="3842" width="1.42578125" style="203" customWidth="1"/>
    <col min="3843" max="3843" width="12.28515625" style="203" customWidth="1"/>
    <col min="3844" max="3844" width="12.140625" style="203" customWidth="1"/>
    <col min="3845" max="3845" width="1.42578125" style="203" customWidth="1"/>
    <col min="3846" max="3847" width="11.5703125" style="203" customWidth="1"/>
    <col min="3848" max="3848" width="1.42578125" style="203" customWidth="1"/>
    <col min="3849" max="3849" width="29.28515625" style="203" bestFit="1" customWidth="1"/>
    <col min="3850" max="4096" width="9.140625" style="203"/>
    <col min="4097" max="4097" width="74" style="203" customWidth="1"/>
    <col min="4098" max="4098" width="1.42578125" style="203" customWidth="1"/>
    <col min="4099" max="4099" width="12.28515625" style="203" customWidth="1"/>
    <col min="4100" max="4100" width="12.140625" style="203" customWidth="1"/>
    <col min="4101" max="4101" width="1.42578125" style="203" customWidth="1"/>
    <col min="4102" max="4103" width="11.5703125" style="203" customWidth="1"/>
    <col min="4104" max="4104" width="1.42578125" style="203" customWidth="1"/>
    <col min="4105" max="4105" width="29.28515625" style="203" bestFit="1" customWidth="1"/>
    <col min="4106" max="4352" width="9.140625" style="203"/>
    <col min="4353" max="4353" width="74" style="203" customWidth="1"/>
    <col min="4354" max="4354" width="1.42578125" style="203" customWidth="1"/>
    <col min="4355" max="4355" width="12.28515625" style="203" customWidth="1"/>
    <col min="4356" max="4356" width="12.140625" style="203" customWidth="1"/>
    <col min="4357" max="4357" width="1.42578125" style="203" customWidth="1"/>
    <col min="4358" max="4359" width="11.5703125" style="203" customWidth="1"/>
    <col min="4360" max="4360" width="1.42578125" style="203" customWidth="1"/>
    <col min="4361" max="4361" width="29.28515625" style="203" bestFit="1" customWidth="1"/>
    <col min="4362" max="4608" width="9.140625" style="203"/>
    <col min="4609" max="4609" width="74" style="203" customWidth="1"/>
    <col min="4610" max="4610" width="1.42578125" style="203" customWidth="1"/>
    <col min="4611" max="4611" width="12.28515625" style="203" customWidth="1"/>
    <col min="4612" max="4612" width="12.140625" style="203" customWidth="1"/>
    <col min="4613" max="4613" width="1.42578125" style="203" customWidth="1"/>
    <col min="4614" max="4615" width="11.5703125" style="203" customWidth="1"/>
    <col min="4616" max="4616" width="1.42578125" style="203" customWidth="1"/>
    <col min="4617" max="4617" width="29.28515625" style="203" bestFit="1" customWidth="1"/>
    <col min="4618" max="4864" width="9.140625" style="203"/>
    <col min="4865" max="4865" width="74" style="203" customWidth="1"/>
    <col min="4866" max="4866" width="1.42578125" style="203" customWidth="1"/>
    <col min="4867" max="4867" width="12.28515625" style="203" customWidth="1"/>
    <col min="4868" max="4868" width="12.140625" style="203" customWidth="1"/>
    <col min="4869" max="4869" width="1.42578125" style="203" customWidth="1"/>
    <col min="4870" max="4871" width="11.5703125" style="203" customWidth="1"/>
    <col min="4872" max="4872" width="1.42578125" style="203" customWidth="1"/>
    <col min="4873" max="4873" width="29.28515625" style="203" bestFit="1" customWidth="1"/>
    <col min="4874" max="5120" width="9.140625" style="203"/>
    <col min="5121" max="5121" width="74" style="203" customWidth="1"/>
    <col min="5122" max="5122" width="1.42578125" style="203" customWidth="1"/>
    <col min="5123" max="5123" width="12.28515625" style="203" customWidth="1"/>
    <col min="5124" max="5124" width="12.140625" style="203" customWidth="1"/>
    <col min="5125" max="5125" width="1.42578125" style="203" customWidth="1"/>
    <col min="5126" max="5127" width="11.5703125" style="203" customWidth="1"/>
    <col min="5128" max="5128" width="1.42578125" style="203" customWidth="1"/>
    <col min="5129" max="5129" width="29.28515625" style="203" bestFit="1" customWidth="1"/>
    <col min="5130" max="5376" width="9.140625" style="203"/>
    <col min="5377" max="5377" width="74" style="203" customWidth="1"/>
    <col min="5378" max="5378" width="1.42578125" style="203" customWidth="1"/>
    <col min="5379" max="5379" width="12.28515625" style="203" customWidth="1"/>
    <col min="5380" max="5380" width="12.140625" style="203" customWidth="1"/>
    <col min="5381" max="5381" width="1.42578125" style="203" customWidth="1"/>
    <col min="5382" max="5383" width="11.5703125" style="203" customWidth="1"/>
    <col min="5384" max="5384" width="1.42578125" style="203" customWidth="1"/>
    <col min="5385" max="5385" width="29.28515625" style="203" bestFit="1" customWidth="1"/>
    <col min="5386" max="5632" width="9.140625" style="203"/>
    <col min="5633" max="5633" width="74" style="203" customWidth="1"/>
    <col min="5634" max="5634" width="1.42578125" style="203" customWidth="1"/>
    <col min="5635" max="5635" width="12.28515625" style="203" customWidth="1"/>
    <col min="5636" max="5636" width="12.140625" style="203" customWidth="1"/>
    <col min="5637" max="5637" width="1.42578125" style="203" customWidth="1"/>
    <col min="5638" max="5639" width="11.5703125" style="203" customWidth="1"/>
    <col min="5640" max="5640" width="1.42578125" style="203" customWidth="1"/>
    <col min="5641" max="5641" width="29.28515625" style="203" bestFit="1" customWidth="1"/>
    <col min="5642" max="5888" width="9.140625" style="203"/>
    <col min="5889" max="5889" width="74" style="203" customWidth="1"/>
    <col min="5890" max="5890" width="1.42578125" style="203" customWidth="1"/>
    <col min="5891" max="5891" width="12.28515625" style="203" customWidth="1"/>
    <col min="5892" max="5892" width="12.140625" style="203" customWidth="1"/>
    <col min="5893" max="5893" width="1.42578125" style="203" customWidth="1"/>
    <col min="5894" max="5895" width="11.5703125" style="203" customWidth="1"/>
    <col min="5896" max="5896" width="1.42578125" style="203" customWidth="1"/>
    <col min="5897" max="5897" width="29.28515625" style="203" bestFit="1" customWidth="1"/>
    <col min="5898" max="6144" width="9.140625" style="203"/>
    <col min="6145" max="6145" width="74" style="203" customWidth="1"/>
    <col min="6146" max="6146" width="1.42578125" style="203" customWidth="1"/>
    <col min="6147" max="6147" width="12.28515625" style="203" customWidth="1"/>
    <col min="6148" max="6148" width="12.140625" style="203" customWidth="1"/>
    <col min="6149" max="6149" width="1.42578125" style="203" customWidth="1"/>
    <col min="6150" max="6151" width="11.5703125" style="203" customWidth="1"/>
    <col min="6152" max="6152" width="1.42578125" style="203" customWidth="1"/>
    <col min="6153" max="6153" width="29.28515625" style="203" bestFit="1" customWidth="1"/>
    <col min="6154" max="6400" width="9.140625" style="203"/>
    <col min="6401" max="6401" width="74" style="203" customWidth="1"/>
    <col min="6402" max="6402" width="1.42578125" style="203" customWidth="1"/>
    <col min="6403" max="6403" width="12.28515625" style="203" customWidth="1"/>
    <col min="6404" max="6404" width="12.140625" style="203" customWidth="1"/>
    <col min="6405" max="6405" width="1.42578125" style="203" customWidth="1"/>
    <col min="6406" max="6407" width="11.5703125" style="203" customWidth="1"/>
    <col min="6408" max="6408" width="1.42578125" style="203" customWidth="1"/>
    <col min="6409" max="6409" width="29.28515625" style="203" bestFit="1" customWidth="1"/>
    <col min="6410" max="6656" width="9.140625" style="203"/>
    <col min="6657" max="6657" width="74" style="203" customWidth="1"/>
    <col min="6658" max="6658" width="1.42578125" style="203" customWidth="1"/>
    <col min="6659" max="6659" width="12.28515625" style="203" customWidth="1"/>
    <col min="6660" max="6660" width="12.140625" style="203" customWidth="1"/>
    <col min="6661" max="6661" width="1.42578125" style="203" customWidth="1"/>
    <col min="6662" max="6663" width="11.5703125" style="203" customWidth="1"/>
    <col min="6664" max="6664" width="1.42578125" style="203" customWidth="1"/>
    <col min="6665" max="6665" width="29.28515625" style="203" bestFit="1" customWidth="1"/>
    <col min="6666" max="6912" width="9.140625" style="203"/>
    <col min="6913" max="6913" width="74" style="203" customWidth="1"/>
    <col min="6914" max="6914" width="1.42578125" style="203" customWidth="1"/>
    <col min="6915" max="6915" width="12.28515625" style="203" customWidth="1"/>
    <col min="6916" max="6916" width="12.140625" style="203" customWidth="1"/>
    <col min="6917" max="6917" width="1.42578125" style="203" customWidth="1"/>
    <col min="6918" max="6919" width="11.5703125" style="203" customWidth="1"/>
    <col min="6920" max="6920" width="1.42578125" style="203" customWidth="1"/>
    <col min="6921" max="6921" width="29.28515625" style="203" bestFit="1" customWidth="1"/>
    <col min="6922" max="7168" width="9.140625" style="203"/>
    <col min="7169" max="7169" width="74" style="203" customWidth="1"/>
    <col min="7170" max="7170" width="1.42578125" style="203" customWidth="1"/>
    <col min="7171" max="7171" width="12.28515625" style="203" customWidth="1"/>
    <col min="7172" max="7172" width="12.140625" style="203" customWidth="1"/>
    <col min="7173" max="7173" width="1.42578125" style="203" customWidth="1"/>
    <col min="7174" max="7175" width="11.5703125" style="203" customWidth="1"/>
    <col min="7176" max="7176" width="1.42578125" style="203" customWidth="1"/>
    <col min="7177" max="7177" width="29.28515625" style="203" bestFit="1" customWidth="1"/>
    <col min="7178" max="7424" width="9.140625" style="203"/>
    <col min="7425" max="7425" width="74" style="203" customWidth="1"/>
    <col min="7426" max="7426" width="1.42578125" style="203" customWidth="1"/>
    <col min="7427" max="7427" width="12.28515625" style="203" customWidth="1"/>
    <col min="7428" max="7428" width="12.140625" style="203" customWidth="1"/>
    <col min="7429" max="7429" width="1.42578125" style="203" customWidth="1"/>
    <col min="7430" max="7431" width="11.5703125" style="203" customWidth="1"/>
    <col min="7432" max="7432" width="1.42578125" style="203" customWidth="1"/>
    <col min="7433" max="7433" width="29.28515625" style="203" bestFit="1" customWidth="1"/>
    <col min="7434" max="7680" width="9.140625" style="203"/>
    <col min="7681" max="7681" width="74" style="203" customWidth="1"/>
    <col min="7682" max="7682" width="1.42578125" style="203" customWidth="1"/>
    <col min="7683" max="7683" width="12.28515625" style="203" customWidth="1"/>
    <col min="7684" max="7684" width="12.140625" style="203" customWidth="1"/>
    <col min="7685" max="7685" width="1.42578125" style="203" customWidth="1"/>
    <col min="7686" max="7687" width="11.5703125" style="203" customWidth="1"/>
    <col min="7688" max="7688" width="1.42578125" style="203" customWidth="1"/>
    <col min="7689" max="7689" width="29.28515625" style="203" bestFit="1" customWidth="1"/>
    <col min="7690" max="7936" width="9.140625" style="203"/>
    <col min="7937" max="7937" width="74" style="203" customWidth="1"/>
    <col min="7938" max="7938" width="1.42578125" style="203" customWidth="1"/>
    <col min="7939" max="7939" width="12.28515625" style="203" customWidth="1"/>
    <col min="7940" max="7940" width="12.140625" style="203" customWidth="1"/>
    <col min="7941" max="7941" width="1.42578125" style="203" customWidth="1"/>
    <col min="7942" max="7943" width="11.5703125" style="203" customWidth="1"/>
    <col min="7944" max="7944" width="1.42578125" style="203" customWidth="1"/>
    <col min="7945" max="7945" width="29.28515625" style="203" bestFit="1" customWidth="1"/>
    <col min="7946" max="8192" width="9.140625" style="203"/>
    <col min="8193" max="8193" width="74" style="203" customWidth="1"/>
    <col min="8194" max="8194" width="1.42578125" style="203" customWidth="1"/>
    <col min="8195" max="8195" width="12.28515625" style="203" customWidth="1"/>
    <col min="8196" max="8196" width="12.140625" style="203" customWidth="1"/>
    <col min="8197" max="8197" width="1.42578125" style="203" customWidth="1"/>
    <col min="8198" max="8199" width="11.5703125" style="203" customWidth="1"/>
    <col min="8200" max="8200" width="1.42578125" style="203" customWidth="1"/>
    <col min="8201" max="8201" width="29.28515625" style="203" bestFit="1" customWidth="1"/>
    <col min="8202" max="8448" width="9.140625" style="203"/>
    <col min="8449" max="8449" width="74" style="203" customWidth="1"/>
    <col min="8450" max="8450" width="1.42578125" style="203" customWidth="1"/>
    <col min="8451" max="8451" width="12.28515625" style="203" customWidth="1"/>
    <col min="8452" max="8452" width="12.140625" style="203" customWidth="1"/>
    <col min="8453" max="8453" width="1.42578125" style="203" customWidth="1"/>
    <col min="8454" max="8455" width="11.5703125" style="203" customWidth="1"/>
    <col min="8456" max="8456" width="1.42578125" style="203" customWidth="1"/>
    <col min="8457" max="8457" width="29.28515625" style="203" bestFit="1" customWidth="1"/>
    <col min="8458" max="8704" width="9.140625" style="203"/>
    <col min="8705" max="8705" width="74" style="203" customWidth="1"/>
    <col min="8706" max="8706" width="1.42578125" style="203" customWidth="1"/>
    <col min="8707" max="8707" width="12.28515625" style="203" customWidth="1"/>
    <col min="8708" max="8708" width="12.140625" style="203" customWidth="1"/>
    <col min="8709" max="8709" width="1.42578125" style="203" customWidth="1"/>
    <col min="8710" max="8711" width="11.5703125" style="203" customWidth="1"/>
    <col min="8712" max="8712" width="1.42578125" style="203" customWidth="1"/>
    <col min="8713" max="8713" width="29.28515625" style="203" bestFit="1" customWidth="1"/>
    <col min="8714" max="8960" width="9.140625" style="203"/>
    <col min="8961" max="8961" width="74" style="203" customWidth="1"/>
    <col min="8962" max="8962" width="1.42578125" style="203" customWidth="1"/>
    <col min="8963" max="8963" width="12.28515625" style="203" customWidth="1"/>
    <col min="8964" max="8964" width="12.140625" style="203" customWidth="1"/>
    <col min="8965" max="8965" width="1.42578125" style="203" customWidth="1"/>
    <col min="8966" max="8967" width="11.5703125" style="203" customWidth="1"/>
    <col min="8968" max="8968" width="1.42578125" style="203" customWidth="1"/>
    <col min="8969" max="8969" width="29.28515625" style="203" bestFit="1" customWidth="1"/>
    <col min="8970" max="9216" width="9.140625" style="203"/>
    <col min="9217" max="9217" width="74" style="203" customWidth="1"/>
    <col min="9218" max="9218" width="1.42578125" style="203" customWidth="1"/>
    <col min="9219" max="9219" width="12.28515625" style="203" customWidth="1"/>
    <col min="9220" max="9220" width="12.140625" style="203" customWidth="1"/>
    <col min="9221" max="9221" width="1.42578125" style="203" customWidth="1"/>
    <col min="9222" max="9223" width="11.5703125" style="203" customWidth="1"/>
    <col min="9224" max="9224" width="1.42578125" style="203" customWidth="1"/>
    <col min="9225" max="9225" width="29.28515625" style="203" bestFit="1" customWidth="1"/>
    <col min="9226" max="9472" width="9.140625" style="203"/>
    <col min="9473" max="9473" width="74" style="203" customWidth="1"/>
    <col min="9474" max="9474" width="1.42578125" style="203" customWidth="1"/>
    <col min="9475" max="9475" width="12.28515625" style="203" customWidth="1"/>
    <col min="9476" max="9476" width="12.140625" style="203" customWidth="1"/>
    <col min="9477" max="9477" width="1.42578125" style="203" customWidth="1"/>
    <col min="9478" max="9479" width="11.5703125" style="203" customWidth="1"/>
    <col min="9480" max="9480" width="1.42578125" style="203" customWidth="1"/>
    <col min="9481" max="9481" width="29.28515625" style="203" bestFit="1" customWidth="1"/>
    <col min="9482" max="9728" width="9.140625" style="203"/>
    <col min="9729" max="9729" width="74" style="203" customWidth="1"/>
    <col min="9730" max="9730" width="1.42578125" style="203" customWidth="1"/>
    <col min="9731" max="9731" width="12.28515625" style="203" customWidth="1"/>
    <col min="9732" max="9732" width="12.140625" style="203" customWidth="1"/>
    <col min="9733" max="9733" width="1.42578125" style="203" customWidth="1"/>
    <col min="9734" max="9735" width="11.5703125" style="203" customWidth="1"/>
    <col min="9736" max="9736" width="1.42578125" style="203" customWidth="1"/>
    <col min="9737" max="9737" width="29.28515625" style="203" bestFit="1" customWidth="1"/>
    <col min="9738" max="9984" width="9.140625" style="203"/>
    <col min="9985" max="9985" width="74" style="203" customWidth="1"/>
    <col min="9986" max="9986" width="1.42578125" style="203" customWidth="1"/>
    <col min="9987" max="9987" width="12.28515625" style="203" customWidth="1"/>
    <col min="9988" max="9988" width="12.140625" style="203" customWidth="1"/>
    <col min="9989" max="9989" width="1.42578125" style="203" customWidth="1"/>
    <col min="9990" max="9991" width="11.5703125" style="203" customWidth="1"/>
    <col min="9992" max="9992" width="1.42578125" style="203" customWidth="1"/>
    <col min="9993" max="9993" width="29.28515625" style="203" bestFit="1" customWidth="1"/>
    <col min="9994" max="10240" width="9.140625" style="203"/>
    <col min="10241" max="10241" width="74" style="203" customWidth="1"/>
    <col min="10242" max="10242" width="1.42578125" style="203" customWidth="1"/>
    <col min="10243" max="10243" width="12.28515625" style="203" customWidth="1"/>
    <col min="10244" max="10244" width="12.140625" style="203" customWidth="1"/>
    <col min="10245" max="10245" width="1.42578125" style="203" customWidth="1"/>
    <col min="10246" max="10247" width="11.5703125" style="203" customWidth="1"/>
    <col min="10248" max="10248" width="1.42578125" style="203" customWidth="1"/>
    <col min="10249" max="10249" width="29.28515625" style="203" bestFit="1" customWidth="1"/>
    <col min="10250" max="10496" width="9.140625" style="203"/>
    <col min="10497" max="10497" width="74" style="203" customWidth="1"/>
    <col min="10498" max="10498" width="1.42578125" style="203" customWidth="1"/>
    <col min="10499" max="10499" width="12.28515625" style="203" customWidth="1"/>
    <col min="10500" max="10500" width="12.140625" style="203" customWidth="1"/>
    <col min="10501" max="10501" width="1.42578125" style="203" customWidth="1"/>
    <col min="10502" max="10503" width="11.5703125" style="203" customWidth="1"/>
    <col min="10504" max="10504" width="1.42578125" style="203" customWidth="1"/>
    <col min="10505" max="10505" width="29.28515625" style="203" bestFit="1" customWidth="1"/>
    <col min="10506" max="10752" width="9.140625" style="203"/>
    <col min="10753" max="10753" width="74" style="203" customWidth="1"/>
    <col min="10754" max="10754" width="1.42578125" style="203" customWidth="1"/>
    <col min="10755" max="10755" width="12.28515625" style="203" customWidth="1"/>
    <col min="10756" max="10756" width="12.140625" style="203" customWidth="1"/>
    <col min="10757" max="10757" width="1.42578125" style="203" customWidth="1"/>
    <col min="10758" max="10759" width="11.5703125" style="203" customWidth="1"/>
    <col min="10760" max="10760" width="1.42578125" style="203" customWidth="1"/>
    <col min="10761" max="10761" width="29.28515625" style="203" bestFit="1" customWidth="1"/>
    <col min="10762" max="11008" width="9.140625" style="203"/>
    <col min="11009" max="11009" width="74" style="203" customWidth="1"/>
    <col min="11010" max="11010" width="1.42578125" style="203" customWidth="1"/>
    <col min="11011" max="11011" width="12.28515625" style="203" customWidth="1"/>
    <col min="11012" max="11012" width="12.140625" style="203" customWidth="1"/>
    <col min="11013" max="11013" width="1.42578125" style="203" customWidth="1"/>
    <col min="11014" max="11015" width="11.5703125" style="203" customWidth="1"/>
    <col min="11016" max="11016" width="1.42578125" style="203" customWidth="1"/>
    <col min="11017" max="11017" width="29.28515625" style="203" bestFit="1" customWidth="1"/>
    <col min="11018" max="11264" width="9.140625" style="203"/>
    <col min="11265" max="11265" width="74" style="203" customWidth="1"/>
    <col min="11266" max="11266" width="1.42578125" style="203" customWidth="1"/>
    <col min="11267" max="11267" width="12.28515625" style="203" customWidth="1"/>
    <col min="11268" max="11268" width="12.140625" style="203" customWidth="1"/>
    <col min="11269" max="11269" width="1.42578125" style="203" customWidth="1"/>
    <col min="11270" max="11271" width="11.5703125" style="203" customWidth="1"/>
    <col min="11272" max="11272" width="1.42578125" style="203" customWidth="1"/>
    <col min="11273" max="11273" width="29.28515625" style="203" bestFit="1" customWidth="1"/>
    <col min="11274" max="11520" width="9.140625" style="203"/>
    <col min="11521" max="11521" width="74" style="203" customWidth="1"/>
    <col min="11522" max="11522" width="1.42578125" style="203" customWidth="1"/>
    <col min="11523" max="11523" width="12.28515625" style="203" customWidth="1"/>
    <col min="11524" max="11524" width="12.140625" style="203" customWidth="1"/>
    <col min="11525" max="11525" width="1.42578125" style="203" customWidth="1"/>
    <col min="11526" max="11527" width="11.5703125" style="203" customWidth="1"/>
    <col min="11528" max="11528" width="1.42578125" style="203" customWidth="1"/>
    <col min="11529" max="11529" width="29.28515625" style="203" bestFit="1" customWidth="1"/>
    <col min="11530" max="11776" width="9.140625" style="203"/>
    <col min="11777" max="11777" width="74" style="203" customWidth="1"/>
    <col min="11778" max="11778" width="1.42578125" style="203" customWidth="1"/>
    <col min="11779" max="11779" width="12.28515625" style="203" customWidth="1"/>
    <col min="11780" max="11780" width="12.140625" style="203" customWidth="1"/>
    <col min="11781" max="11781" width="1.42578125" style="203" customWidth="1"/>
    <col min="11782" max="11783" width="11.5703125" style="203" customWidth="1"/>
    <col min="11784" max="11784" width="1.42578125" style="203" customWidth="1"/>
    <col min="11785" max="11785" width="29.28515625" style="203" bestFit="1" customWidth="1"/>
    <col min="11786" max="12032" width="9.140625" style="203"/>
    <col min="12033" max="12033" width="74" style="203" customWidth="1"/>
    <col min="12034" max="12034" width="1.42578125" style="203" customWidth="1"/>
    <col min="12035" max="12035" width="12.28515625" style="203" customWidth="1"/>
    <col min="12036" max="12036" width="12.140625" style="203" customWidth="1"/>
    <col min="12037" max="12037" width="1.42578125" style="203" customWidth="1"/>
    <col min="12038" max="12039" width="11.5703125" style="203" customWidth="1"/>
    <col min="12040" max="12040" width="1.42578125" style="203" customWidth="1"/>
    <col min="12041" max="12041" width="29.28515625" style="203" bestFit="1" customWidth="1"/>
    <col min="12042" max="12288" width="9.140625" style="203"/>
    <col min="12289" max="12289" width="74" style="203" customWidth="1"/>
    <col min="12290" max="12290" width="1.42578125" style="203" customWidth="1"/>
    <col min="12291" max="12291" width="12.28515625" style="203" customWidth="1"/>
    <col min="12292" max="12292" width="12.140625" style="203" customWidth="1"/>
    <col min="12293" max="12293" width="1.42578125" style="203" customWidth="1"/>
    <col min="12294" max="12295" width="11.5703125" style="203" customWidth="1"/>
    <col min="12296" max="12296" width="1.42578125" style="203" customWidth="1"/>
    <col min="12297" max="12297" width="29.28515625" style="203" bestFit="1" customWidth="1"/>
    <col min="12298" max="12544" width="9.140625" style="203"/>
    <col min="12545" max="12545" width="74" style="203" customWidth="1"/>
    <col min="12546" max="12546" width="1.42578125" style="203" customWidth="1"/>
    <col min="12547" max="12547" width="12.28515625" style="203" customWidth="1"/>
    <col min="12548" max="12548" width="12.140625" style="203" customWidth="1"/>
    <col min="12549" max="12549" width="1.42578125" style="203" customWidth="1"/>
    <col min="12550" max="12551" width="11.5703125" style="203" customWidth="1"/>
    <col min="12552" max="12552" width="1.42578125" style="203" customWidth="1"/>
    <col min="12553" max="12553" width="29.28515625" style="203" bestFit="1" customWidth="1"/>
    <col min="12554" max="12800" width="9.140625" style="203"/>
    <col min="12801" max="12801" width="74" style="203" customWidth="1"/>
    <col min="12802" max="12802" width="1.42578125" style="203" customWidth="1"/>
    <col min="12803" max="12803" width="12.28515625" style="203" customWidth="1"/>
    <col min="12804" max="12804" width="12.140625" style="203" customWidth="1"/>
    <col min="12805" max="12805" width="1.42578125" style="203" customWidth="1"/>
    <col min="12806" max="12807" width="11.5703125" style="203" customWidth="1"/>
    <col min="12808" max="12808" width="1.42578125" style="203" customWidth="1"/>
    <col min="12809" max="12809" width="29.28515625" style="203" bestFit="1" customWidth="1"/>
    <col min="12810" max="13056" width="9.140625" style="203"/>
    <col min="13057" max="13057" width="74" style="203" customWidth="1"/>
    <col min="13058" max="13058" width="1.42578125" style="203" customWidth="1"/>
    <col min="13059" max="13059" width="12.28515625" style="203" customWidth="1"/>
    <col min="13060" max="13060" width="12.140625" style="203" customWidth="1"/>
    <col min="13061" max="13061" width="1.42578125" style="203" customWidth="1"/>
    <col min="13062" max="13063" width="11.5703125" style="203" customWidth="1"/>
    <col min="13064" max="13064" width="1.42578125" style="203" customWidth="1"/>
    <col min="13065" max="13065" width="29.28515625" style="203" bestFit="1" customWidth="1"/>
    <col min="13066" max="13312" width="9.140625" style="203"/>
    <col min="13313" max="13313" width="74" style="203" customWidth="1"/>
    <col min="13314" max="13314" width="1.42578125" style="203" customWidth="1"/>
    <col min="13315" max="13315" width="12.28515625" style="203" customWidth="1"/>
    <col min="13316" max="13316" width="12.140625" style="203" customWidth="1"/>
    <col min="13317" max="13317" width="1.42578125" style="203" customWidth="1"/>
    <col min="13318" max="13319" width="11.5703125" style="203" customWidth="1"/>
    <col min="13320" max="13320" width="1.42578125" style="203" customWidth="1"/>
    <col min="13321" max="13321" width="29.28515625" style="203" bestFit="1" customWidth="1"/>
    <col min="13322" max="13568" width="9.140625" style="203"/>
    <col min="13569" max="13569" width="74" style="203" customWidth="1"/>
    <col min="13570" max="13570" width="1.42578125" style="203" customWidth="1"/>
    <col min="13571" max="13571" width="12.28515625" style="203" customWidth="1"/>
    <col min="13572" max="13572" width="12.140625" style="203" customWidth="1"/>
    <col min="13573" max="13573" width="1.42578125" style="203" customWidth="1"/>
    <col min="13574" max="13575" width="11.5703125" style="203" customWidth="1"/>
    <col min="13576" max="13576" width="1.42578125" style="203" customWidth="1"/>
    <col min="13577" max="13577" width="29.28515625" style="203" bestFit="1" customWidth="1"/>
    <col min="13578" max="13824" width="9.140625" style="203"/>
    <col min="13825" max="13825" width="74" style="203" customWidth="1"/>
    <col min="13826" max="13826" width="1.42578125" style="203" customWidth="1"/>
    <col min="13827" max="13827" width="12.28515625" style="203" customWidth="1"/>
    <col min="13828" max="13828" width="12.140625" style="203" customWidth="1"/>
    <col min="13829" max="13829" width="1.42578125" style="203" customWidth="1"/>
    <col min="13830" max="13831" width="11.5703125" style="203" customWidth="1"/>
    <col min="13832" max="13832" width="1.42578125" style="203" customWidth="1"/>
    <col min="13833" max="13833" width="29.28515625" style="203" bestFit="1" customWidth="1"/>
    <col min="13834" max="14080" width="9.140625" style="203"/>
    <col min="14081" max="14081" width="74" style="203" customWidth="1"/>
    <col min="14082" max="14082" width="1.42578125" style="203" customWidth="1"/>
    <col min="14083" max="14083" width="12.28515625" style="203" customWidth="1"/>
    <col min="14084" max="14084" width="12.140625" style="203" customWidth="1"/>
    <col min="14085" max="14085" width="1.42578125" style="203" customWidth="1"/>
    <col min="14086" max="14087" width="11.5703125" style="203" customWidth="1"/>
    <col min="14088" max="14088" width="1.42578125" style="203" customWidth="1"/>
    <col min="14089" max="14089" width="29.28515625" style="203" bestFit="1" customWidth="1"/>
    <col min="14090" max="14336" width="9.140625" style="203"/>
    <col min="14337" max="14337" width="74" style="203" customWidth="1"/>
    <col min="14338" max="14338" width="1.42578125" style="203" customWidth="1"/>
    <col min="14339" max="14339" width="12.28515625" style="203" customWidth="1"/>
    <col min="14340" max="14340" width="12.140625" style="203" customWidth="1"/>
    <col min="14341" max="14341" width="1.42578125" style="203" customWidth="1"/>
    <col min="14342" max="14343" width="11.5703125" style="203" customWidth="1"/>
    <col min="14344" max="14344" width="1.42578125" style="203" customWidth="1"/>
    <col min="14345" max="14345" width="29.28515625" style="203" bestFit="1" customWidth="1"/>
    <col min="14346" max="14592" width="9.140625" style="203"/>
    <col min="14593" max="14593" width="74" style="203" customWidth="1"/>
    <col min="14594" max="14594" width="1.42578125" style="203" customWidth="1"/>
    <col min="14595" max="14595" width="12.28515625" style="203" customWidth="1"/>
    <col min="14596" max="14596" width="12.140625" style="203" customWidth="1"/>
    <col min="14597" max="14597" width="1.42578125" style="203" customWidth="1"/>
    <col min="14598" max="14599" width="11.5703125" style="203" customWidth="1"/>
    <col min="14600" max="14600" width="1.42578125" style="203" customWidth="1"/>
    <col min="14601" max="14601" width="29.28515625" style="203" bestFit="1" customWidth="1"/>
    <col min="14602" max="14848" width="9.140625" style="203"/>
    <col min="14849" max="14849" width="74" style="203" customWidth="1"/>
    <col min="14850" max="14850" width="1.42578125" style="203" customWidth="1"/>
    <col min="14851" max="14851" width="12.28515625" style="203" customWidth="1"/>
    <col min="14852" max="14852" width="12.140625" style="203" customWidth="1"/>
    <col min="14853" max="14853" width="1.42578125" style="203" customWidth="1"/>
    <col min="14854" max="14855" width="11.5703125" style="203" customWidth="1"/>
    <col min="14856" max="14856" width="1.42578125" style="203" customWidth="1"/>
    <col min="14857" max="14857" width="29.28515625" style="203" bestFit="1" customWidth="1"/>
    <col min="14858" max="15104" width="9.140625" style="203"/>
    <col min="15105" max="15105" width="74" style="203" customWidth="1"/>
    <col min="15106" max="15106" width="1.42578125" style="203" customWidth="1"/>
    <col min="15107" max="15107" width="12.28515625" style="203" customWidth="1"/>
    <col min="15108" max="15108" width="12.140625" style="203" customWidth="1"/>
    <col min="15109" max="15109" width="1.42578125" style="203" customWidth="1"/>
    <col min="15110" max="15111" width="11.5703125" style="203" customWidth="1"/>
    <col min="15112" max="15112" width="1.42578125" style="203" customWidth="1"/>
    <col min="15113" max="15113" width="29.28515625" style="203" bestFit="1" customWidth="1"/>
    <col min="15114" max="15360" width="9.140625" style="203"/>
    <col min="15361" max="15361" width="74" style="203" customWidth="1"/>
    <col min="15362" max="15362" width="1.42578125" style="203" customWidth="1"/>
    <col min="15363" max="15363" width="12.28515625" style="203" customWidth="1"/>
    <col min="15364" max="15364" width="12.140625" style="203" customWidth="1"/>
    <col min="15365" max="15365" width="1.42578125" style="203" customWidth="1"/>
    <col min="15366" max="15367" width="11.5703125" style="203" customWidth="1"/>
    <col min="15368" max="15368" width="1.42578125" style="203" customWidth="1"/>
    <col min="15369" max="15369" width="29.28515625" style="203" bestFit="1" customWidth="1"/>
    <col min="15370" max="15616" width="9.140625" style="203"/>
    <col min="15617" max="15617" width="74" style="203" customWidth="1"/>
    <col min="15618" max="15618" width="1.42578125" style="203" customWidth="1"/>
    <col min="15619" max="15619" width="12.28515625" style="203" customWidth="1"/>
    <col min="15620" max="15620" width="12.140625" style="203" customWidth="1"/>
    <col min="15621" max="15621" width="1.42578125" style="203" customWidth="1"/>
    <col min="15622" max="15623" width="11.5703125" style="203" customWidth="1"/>
    <col min="15624" max="15624" width="1.42578125" style="203" customWidth="1"/>
    <col min="15625" max="15625" width="29.28515625" style="203" bestFit="1" customWidth="1"/>
    <col min="15626" max="15872" width="9.140625" style="203"/>
    <col min="15873" max="15873" width="74" style="203" customWidth="1"/>
    <col min="15874" max="15874" width="1.42578125" style="203" customWidth="1"/>
    <col min="15875" max="15875" width="12.28515625" style="203" customWidth="1"/>
    <col min="15876" max="15876" width="12.140625" style="203" customWidth="1"/>
    <col min="15877" max="15877" width="1.42578125" style="203" customWidth="1"/>
    <col min="15878" max="15879" width="11.5703125" style="203" customWidth="1"/>
    <col min="15880" max="15880" width="1.42578125" style="203" customWidth="1"/>
    <col min="15881" max="15881" width="29.28515625" style="203" bestFit="1" customWidth="1"/>
    <col min="15882" max="16128" width="9.140625" style="203"/>
    <col min="16129" max="16129" width="74" style="203" customWidth="1"/>
    <col min="16130" max="16130" width="1.42578125" style="203" customWidth="1"/>
    <col min="16131" max="16131" width="12.28515625" style="203" customWidth="1"/>
    <col min="16132" max="16132" width="12.140625" style="203" customWidth="1"/>
    <col min="16133" max="16133" width="1.42578125" style="203" customWidth="1"/>
    <col min="16134" max="16135" width="11.5703125" style="203" customWidth="1"/>
    <col min="16136" max="16136" width="1.42578125" style="203" customWidth="1"/>
    <col min="16137" max="16137" width="29.28515625" style="203" bestFit="1" customWidth="1"/>
    <col min="16138" max="16384" width="9.140625" style="203"/>
  </cols>
  <sheetData>
    <row r="1" spans="1:9" s="20" customFormat="1" x14ac:dyDescent="0.35">
      <c r="A1" s="293" t="s">
        <v>122</v>
      </c>
      <c r="B1" s="293"/>
      <c r="C1" s="293"/>
      <c r="D1" s="293"/>
      <c r="E1" s="293"/>
      <c r="F1" s="293"/>
      <c r="G1" s="293"/>
      <c r="H1" s="293"/>
      <c r="I1" s="293"/>
    </row>
    <row r="2" spans="1:9" s="20" customFormat="1" x14ac:dyDescent="0.35">
      <c r="A2" s="275" t="s">
        <v>202</v>
      </c>
      <c r="B2" s="275"/>
      <c r="C2" s="275"/>
      <c r="D2" s="275"/>
      <c r="E2" s="275"/>
      <c r="F2" s="275"/>
      <c r="G2" s="275"/>
      <c r="H2" s="275"/>
      <c r="I2" s="275"/>
    </row>
    <row r="3" spans="1:9" s="20" customFormat="1" x14ac:dyDescent="0.35">
      <c r="A3" s="293" t="s">
        <v>123</v>
      </c>
      <c r="B3" s="293"/>
      <c r="C3" s="293"/>
      <c r="D3" s="293"/>
      <c r="E3" s="293"/>
      <c r="F3" s="293"/>
      <c r="G3" s="293"/>
      <c r="H3" s="293"/>
      <c r="I3" s="293"/>
    </row>
    <row r="4" spans="1:9" s="21" customFormat="1" ht="15" x14ac:dyDescent="0.3">
      <c r="A4" s="93"/>
      <c r="B4" s="93"/>
      <c r="C4" s="140"/>
      <c r="D4" s="140"/>
      <c r="E4" s="93"/>
      <c r="F4" s="140"/>
      <c r="G4" s="140"/>
      <c r="H4" s="93"/>
      <c r="I4" s="162"/>
    </row>
    <row r="5" spans="1:9" s="168" customFormat="1" ht="15" x14ac:dyDescent="0.3">
      <c r="A5" s="163"/>
      <c r="B5" s="164"/>
      <c r="C5" s="165"/>
      <c r="D5" s="166"/>
      <c r="E5" s="164"/>
      <c r="F5" s="165"/>
      <c r="G5" s="166"/>
      <c r="H5" s="164"/>
      <c r="I5" s="167"/>
    </row>
    <row r="6" spans="1:9" s="168" customFormat="1" ht="15" x14ac:dyDescent="0.3">
      <c r="A6" s="169"/>
      <c r="B6" s="170"/>
      <c r="C6" s="289" t="s">
        <v>21</v>
      </c>
      <c r="D6" s="290"/>
      <c r="E6" s="171"/>
      <c r="F6" s="291" t="s">
        <v>22</v>
      </c>
      <c r="G6" s="292"/>
      <c r="H6" s="164"/>
      <c r="I6" s="84" t="s">
        <v>23</v>
      </c>
    </row>
    <row r="7" spans="1:9" s="168" customFormat="1" ht="15" x14ac:dyDescent="0.3">
      <c r="A7" s="172" t="s">
        <v>124</v>
      </c>
      <c r="B7" s="164"/>
      <c r="C7" s="173" t="s">
        <v>24</v>
      </c>
      <c r="D7" s="31" t="s">
        <v>25</v>
      </c>
      <c r="E7" s="99"/>
      <c r="F7" s="30" t="s">
        <v>24</v>
      </c>
      <c r="G7" s="31" t="s">
        <v>25</v>
      </c>
      <c r="H7" s="88"/>
      <c r="I7" s="89" t="s">
        <v>57</v>
      </c>
    </row>
    <row r="8" spans="1:9" s="178" customFormat="1" ht="42" customHeight="1" x14ac:dyDescent="0.3">
      <c r="A8" s="215" t="s">
        <v>129</v>
      </c>
      <c r="B8" s="206"/>
      <c r="C8" s="255">
        <v>149</v>
      </c>
      <c r="D8" s="264">
        <f>IFERROR((C8/$C$17)*100,0)</f>
        <v>18.082524271844662</v>
      </c>
      <c r="E8" s="265"/>
      <c r="F8" s="255">
        <v>29</v>
      </c>
      <c r="G8" s="264">
        <f>IFERROR((F8/$F$17)*100,0)</f>
        <v>18.125</v>
      </c>
      <c r="H8" s="209"/>
      <c r="I8" s="207">
        <f>F8/C8*100</f>
        <v>19.463087248322147</v>
      </c>
    </row>
    <row r="9" spans="1:9" s="178" customFormat="1" ht="78.75" customHeight="1" x14ac:dyDescent="0.3">
      <c r="A9" s="215" t="s">
        <v>237</v>
      </c>
      <c r="B9" s="206"/>
      <c r="C9" s="255">
        <v>74</v>
      </c>
      <c r="D9" s="264">
        <f t="shared" ref="D9:D15" si="0">IFERROR((C9/$C$17)*100,0)</f>
        <v>8.9805825242718456</v>
      </c>
      <c r="E9" s="265"/>
      <c r="F9" s="255">
        <v>14</v>
      </c>
      <c r="G9" s="264">
        <f t="shared" ref="G9:G15" si="1">IFERROR((F9/$F$17)*100,0)</f>
        <v>8.75</v>
      </c>
      <c r="H9" s="209"/>
      <c r="I9" s="207">
        <f t="shared" ref="I9:I15" si="2">F9/C9*100</f>
        <v>18.918918918918919</v>
      </c>
    </row>
    <row r="10" spans="1:9" s="178" customFormat="1" ht="78.75" customHeight="1" x14ac:dyDescent="0.3">
      <c r="A10" s="215" t="s">
        <v>238</v>
      </c>
      <c r="B10" s="206"/>
      <c r="C10" s="255">
        <v>74</v>
      </c>
      <c r="D10" s="264">
        <f t="shared" si="0"/>
        <v>8.9805825242718456</v>
      </c>
      <c r="E10" s="265"/>
      <c r="F10" s="255">
        <v>14</v>
      </c>
      <c r="G10" s="264">
        <f t="shared" si="1"/>
        <v>8.75</v>
      </c>
      <c r="H10" s="209"/>
      <c r="I10" s="207">
        <f t="shared" si="2"/>
        <v>18.918918918918919</v>
      </c>
    </row>
    <row r="11" spans="1:9" s="178" customFormat="1" ht="69" customHeight="1" x14ac:dyDescent="0.3">
      <c r="A11" s="215" t="s">
        <v>130</v>
      </c>
      <c r="B11" s="206"/>
      <c r="C11" s="255">
        <v>120</v>
      </c>
      <c r="D11" s="264">
        <f t="shared" si="0"/>
        <v>14.563106796116504</v>
      </c>
      <c r="E11" s="265"/>
      <c r="F11" s="255">
        <v>23</v>
      </c>
      <c r="G11" s="264">
        <f t="shared" si="1"/>
        <v>14.374999999999998</v>
      </c>
      <c r="H11" s="209"/>
      <c r="I11" s="207">
        <f t="shared" si="2"/>
        <v>19.166666666666668</v>
      </c>
    </row>
    <row r="12" spans="1:9" s="178" customFormat="1" ht="60.75" customHeight="1" x14ac:dyDescent="0.3">
      <c r="A12" s="215" t="s">
        <v>239</v>
      </c>
      <c r="B12" s="206"/>
      <c r="C12" s="255">
        <v>78</v>
      </c>
      <c r="D12" s="264">
        <f t="shared" si="0"/>
        <v>9.4660194174757279</v>
      </c>
      <c r="E12" s="265"/>
      <c r="F12" s="255">
        <v>15</v>
      </c>
      <c r="G12" s="264">
        <f t="shared" si="1"/>
        <v>9.375</v>
      </c>
      <c r="H12" s="209"/>
      <c r="I12" s="207">
        <f t="shared" si="2"/>
        <v>19.230769230769234</v>
      </c>
    </row>
    <row r="13" spans="1:9" s="178" customFormat="1" ht="60.75" customHeight="1" x14ac:dyDescent="0.3">
      <c r="A13" s="215" t="s">
        <v>240</v>
      </c>
      <c r="B13" s="206"/>
      <c r="C13" s="255">
        <v>79</v>
      </c>
      <c r="D13" s="264">
        <f t="shared" si="0"/>
        <v>9.5873786407766985</v>
      </c>
      <c r="E13" s="265"/>
      <c r="F13" s="255">
        <v>15</v>
      </c>
      <c r="G13" s="264">
        <f t="shared" si="1"/>
        <v>9.375</v>
      </c>
      <c r="H13" s="209"/>
      <c r="I13" s="207">
        <f t="shared" si="2"/>
        <v>18.9873417721519</v>
      </c>
    </row>
    <row r="14" spans="1:9" s="178" customFormat="1" ht="69.75" customHeight="1" x14ac:dyDescent="0.3">
      <c r="A14" s="215" t="s">
        <v>131</v>
      </c>
      <c r="B14" s="206"/>
      <c r="C14" s="255">
        <v>127</v>
      </c>
      <c r="D14" s="264">
        <f t="shared" si="0"/>
        <v>15.4126213592233</v>
      </c>
      <c r="E14" s="265"/>
      <c r="F14" s="255">
        <v>26</v>
      </c>
      <c r="G14" s="264">
        <f t="shared" si="1"/>
        <v>16.25</v>
      </c>
      <c r="H14" s="209"/>
      <c r="I14" s="207">
        <f t="shared" si="2"/>
        <v>20.472440944881889</v>
      </c>
    </row>
    <row r="15" spans="1:9" s="178" customFormat="1" ht="90" customHeight="1" x14ac:dyDescent="0.3">
      <c r="A15" s="215" t="s">
        <v>132</v>
      </c>
      <c r="B15" s="206"/>
      <c r="C15" s="221">
        <v>123</v>
      </c>
      <c r="D15" s="264">
        <f t="shared" si="0"/>
        <v>14.927184466019416</v>
      </c>
      <c r="E15" s="208"/>
      <c r="F15" s="221">
        <v>24</v>
      </c>
      <c r="G15" s="264">
        <f t="shared" si="1"/>
        <v>15</v>
      </c>
      <c r="H15" s="209"/>
      <c r="I15" s="207">
        <f t="shared" si="2"/>
        <v>19.512195121951219</v>
      </c>
    </row>
    <row r="16" spans="1:9" s="177" customFormat="1" ht="15" x14ac:dyDescent="0.3">
      <c r="A16" s="179"/>
      <c r="B16" s="180"/>
      <c r="C16" s="181"/>
      <c r="D16" s="182"/>
      <c r="E16" s="175"/>
      <c r="F16" s="181"/>
      <c r="G16" s="182"/>
      <c r="H16" s="174"/>
      <c r="I16" s="183"/>
    </row>
    <row r="17" spans="1:15" s="177" customFormat="1" ht="15" x14ac:dyDescent="0.3">
      <c r="A17" s="184" t="s">
        <v>51</v>
      </c>
      <c r="B17" s="185"/>
      <c r="C17" s="186">
        <f>SUM(C8:C15)</f>
        <v>824</v>
      </c>
      <c r="D17" s="187">
        <f>SUM(D8:D15)</f>
        <v>99.999999999999986</v>
      </c>
      <c r="E17" s="171"/>
      <c r="F17" s="186">
        <f>SUM(F8:F15)</f>
        <v>160</v>
      </c>
      <c r="G17" s="187">
        <f>SUM(G8:G15)</f>
        <v>100</v>
      </c>
      <c r="H17" s="164"/>
      <c r="I17" s="188">
        <f>F17/C17*100</f>
        <v>19.417475728155338</v>
      </c>
    </row>
    <row r="18" spans="1:15" s="177" customFormat="1" ht="15" x14ac:dyDescent="0.3">
      <c r="A18" s="189"/>
      <c r="B18" s="174"/>
      <c r="C18" s="190"/>
      <c r="D18" s="191"/>
      <c r="E18" s="175"/>
      <c r="F18" s="190"/>
      <c r="G18" s="191"/>
      <c r="H18" s="174"/>
      <c r="I18" s="192"/>
    </row>
    <row r="19" spans="1:15" s="177" customFormat="1" ht="15" x14ac:dyDescent="0.3">
      <c r="A19" s="174"/>
      <c r="B19" s="174"/>
      <c r="C19" s="175"/>
      <c r="D19" s="175"/>
      <c r="E19" s="175"/>
      <c r="F19" s="174"/>
      <c r="G19" s="174"/>
      <c r="H19" s="174"/>
      <c r="I19" s="176"/>
    </row>
    <row r="20" spans="1:15" s="64" customFormat="1" ht="15.75" x14ac:dyDescent="0.35">
      <c r="A20" s="130" t="s">
        <v>52</v>
      </c>
      <c r="B20" s="60"/>
      <c r="C20" s="61"/>
      <c r="D20" s="61"/>
      <c r="E20" s="61"/>
      <c r="F20" s="62"/>
      <c r="G20" s="62"/>
      <c r="H20" s="62"/>
      <c r="I20" s="63"/>
    </row>
    <row r="21" spans="1:15" s="70" customFormat="1" ht="15.75" x14ac:dyDescent="0.35">
      <c r="A21" s="160" t="s">
        <v>53</v>
      </c>
      <c r="B21" s="65"/>
      <c r="C21" s="66"/>
      <c r="D21" s="66"/>
      <c r="E21" s="66"/>
      <c r="F21" s="66"/>
      <c r="G21" s="66"/>
      <c r="H21" s="66"/>
      <c r="I21" s="66"/>
      <c r="J21" s="67"/>
      <c r="K21" s="68"/>
      <c r="L21" s="67"/>
      <c r="M21" s="67"/>
      <c r="N21" s="67"/>
      <c r="O21" s="69"/>
    </row>
    <row r="22" spans="1:15" s="70" customFormat="1" ht="15.75" x14ac:dyDescent="0.35">
      <c r="A22" s="160"/>
      <c r="B22" s="65"/>
      <c r="C22" s="66"/>
      <c r="D22" s="66"/>
      <c r="E22" s="66"/>
      <c r="F22" s="66"/>
      <c r="G22" s="66"/>
      <c r="H22" s="66"/>
      <c r="I22" s="66"/>
      <c r="J22" s="67"/>
      <c r="K22" s="68"/>
      <c r="L22" s="67"/>
      <c r="M22" s="67"/>
      <c r="N22" s="67"/>
      <c r="O22" s="69"/>
    </row>
    <row r="23" spans="1:15" s="73" customFormat="1" ht="15.75" x14ac:dyDescent="0.35">
      <c r="A23" s="18" t="s">
        <v>231</v>
      </c>
      <c r="B23" s="71"/>
      <c r="C23" s="72"/>
      <c r="D23" s="72"/>
      <c r="E23" s="72"/>
      <c r="F23" s="72"/>
      <c r="G23" s="72"/>
      <c r="H23" s="72"/>
      <c r="I23" s="72"/>
      <c r="M23" s="74"/>
    </row>
    <row r="24" spans="1:15" s="177" customFormat="1" x14ac:dyDescent="0.35">
      <c r="A24" s="193"/>
      <c r="B24" s="193"/>
      <c r="C24" s="194"/>
      <c r="D24" s="194"/>
      <c r="E24" s="194"/>
      <c r="F24" s="193"/>
      <c r="G24" s="193"/>
      <c r="H24" s="193"/>
      <c r="I24" s="195"/>
    </row>
    <row r="25" spans="1:15" s="177" customFormat="1" x14ac:dyDescent="0.35">
      <c r="A25" s="193"/>
      <c r="B25" s="193"/>
      <c r="C25" s="194"/>
      <c r="D25" s="194"/>
      <c r="E25" s="194"/>
      <c r="F25" s="193"/>
      <c r="G25" s="193"/>
      <c r="H25" s="193"/>
      <c r="I25" s="195"/>
    </row>
    <row r="26" spans="1:15" s="199" customFormat="1" x14ac:dyDescent="0.35">
      <c r="A26" s="196"/>
      <c r="B26" s="196"/>
      <c r="C26" s="197"/>
      <c r="D26" s="197"/>
      <c r="E26" s="197"/>
      <c r="F26" s="196"/>
      <c r="G26" s="196"/>
      <c r="H26" s="196"/>
      <c r="I26" s="198"/>
    </row>
    <row r="27" spans="1:15" s="199" customFormat="1" x14ac:dyDescent="0.35">
      <c r="A27" s="196"/>
      <c r="B27" s="196"/>
      <c r="C27" s="197"/>
      <c r="D27" s="197"/>
      <c r="E27" s="197"/>
      <c r="F27" s="196"/>
      <c r="G27" s="196"/>
      <c r="H27" s="196"/>
      <c r="I27" s="198"/>
    </row>
  </sheetData>
  <mergeCells count="5">
    <mergeCell ref="C6:D6"/>
    <mergeCell ref="F6:G6"/>
    <mergeCell ref="A3:I3"/>
    <mergeCell ref="A2:I2"/>
    <mergeCell ref="A1:I1"/>
  </mergeCells>
  <printOptions horizontalCentered="1"/>
  <pageMargins left="0" right="0" top="0.39370078740157483" bottom="0.39370078740157483" header="0" footer="0"/>
  <pageSetup scale="92" fitToHeight="0" orientation="landscape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O21"/>
  <sheetViews>
    <sheetView workbookViewId="0">
      <selection activeCell="O19" sqref="O19"/>
    </sheetView>
  </sheetViews>
  <sheetFormatPr defaultRowHeight="18" x14ac:dyDescent="0.35"/>
  <cols>
    <col min="1" max="1" width="43.7109375" style="200" customWidth="1"/>
    <col min="2" max="2" width="1.42578125" style="200" customWidth="1"/>
    <col min="3" max="4" width="15.5703125" style="201" customWidth="1"/>
    <col min="5" max="5" width="1.42578125" style="201" customWidth="1"/>
    <col min="6" max="7" width="15.42578125" style="200" customWidth="1"/>
    <col min="8" max="8" width="1.42578125" style="200" customWidth="1"/>
    <col min="9" max="9" width="33.140625" style="202" customWidth="1"/>
    <col min="10" max="256" width="9.140625" style="203"/>
    <col min="257" max="257" width="53.5703125" style="203" customWidth="1"/>
    <col min="258" max="258" width="1.42578125" style="203" customWidth="1"/>
    <col min="259" max="260" width="12.140625" style="203" customWidth="1"/>
    <col min="261" max="261" width="1.42578125" style="203" customWidth="1"/>
    <col min="262" max="263" width="12.140625" style="203" customWidth="1"/>
    <col min="264" max="264" width="1.42578125" style="203" customWidth="1"/>
    <col min="265" max="265" width="29.28515625" style="203" bestFit="1" customWidth="1"/>
    <col min="266" max="512" width="9.140625" style="203"/>
    <col min="513" max="513" width="53.5703125" style="203" customWidth="1"/>
    <col min="514" max="514" width="1.42578125" style="203" customWidth="1"/>
    <col min="515" max="516" width="12.140625" style="203" customWidth="1"/>
    <col min="517" max="517" width="1.42578125" style="203" customWidth="1"/>
    <col min="518" max="519" width="12.140625" style="203" customWidth="1"/>
    <col min="520" max="520" width="1.42578125" style="203" customWidth="1"/>
    <col min="521" max="521" width="29.28515625" style="203" bestFit="1" customWidth="1"/>
    <col min="522" max="768" width="9.140625" style="203"/>
    <col min="769" max="769" width="53.5703125" style="203" customWidth="1"/>
    <col min="770" max="770" width="1.42578125" style="203" customWidth="1"/>
    <col min="771" max="772" width="12.140625" style="203" customWidth="1"/>
    <col min="773" max="773" width="1.42578125" style="203" customWidth="1"/>
    <col min="774" max="775" width="12.140625" style="203" customWidth="1"/>
    <col min="776" max="776" width="1.42578125" style="203" customWidth="1"/>
    <col min="777" max="777" width="29.28515625" style="203" bestFit="1" customWidth="1"/>
    <col min="778" max="1024" width="9.140625" style="203"/>
    <col min="1025" max="1025" width="53.5703125" style="203" customWidth="1"/>
    <col min="1026" max="1026" width="1.42578125" style="203" customWidth="1"/>
    <col min="1027" max="1028" width="12.140625" style="203" customWidth="1"/>
    <col min="1029" max="1029" width="1.42578125" style="203" customWidth="1"/>
    <col min="1030" max="1031" width="12.140625" style="203" customWidth="1"/>
    <col min="1032" max="1032" width="1.42578125" style="203" customWidth="1"/>
    <col min="1033" max="1033" width="29.28515625" style="203" bestFit="1" customWidth="1"/>
    <col min="1034" max="1280" width="9.140625" style="203"/>
    <col min="1281" max="1281" width="53.5703125" style="203" customWidth="1"/>
    <col min="1282" max="1282" width="1.42578125" style="203" customWidth="1"/>
    <col min="1283" max="1284" width="12.140625" style="203" customWidth="1"/>
    <col min="1285" max="1285" width="1.42578125" style="203" customWidth="1"/>
    <col min="1286" max="1287" width="12.140625" style="203" customWidth="1"/>
    <col min="1288" max="1288" width="1.42578125" style="203" customWidth="1"/>
    <col min="1289" max="1289" width="29.28515625" style="203" bestFit="1" customWidth="1"/>
    <col min="1290" max="1536" width="9.140625" style="203"/>
    <col min="1537" max="1537" width="53.5703125" style="203" customWidth="1"/>
    <col min="1538" max="1538" width="1.42578125" style="203" customWidth="1"/>
    <col min="1539" max="1540" width="12.140625" style="203" customWidth="1"/>
    <col min="1541" max="1541" width="1.42578125" style="203" customWidth="1"/>
    <col min="1542" max="1543" width="12.140625" style="203" customWidth="1"/>
    <col min="1544" max="1544" width="1.42578125" style="203" customWidth="1"/>
    <col min="1545" max="1545" width="29.28515625" style="203" bestFit="1" customWidth="1"/>
    <col min="1546" max="1792" width="9.140625" style="203"/>
    <col min="1793" max="1793" width="53.5703125" style="203" customWidth="1"/>
    <col min="1794" max="1794" width="1.42578125" style="203" customWidth="1"/>
    <col min="1795" max="1796" width="12.140625" style="203" customWidth="1"/>
    <col min="1797" max="1797" width="1.42578125" style="203" customWidth="1"/>
    <col min="1798" max="1799" width="12.140625" style="203" customWidth="1"/>
    <col min="1800" max="1800" width="1.42578125" style="203" customWidth="1"/>
    <col min="1801" max="1801" width="29.28515625" style="203" bestFit="1" customWidth="1"/>
    <col min="1802" max="2048" width="9.140625" style="203"/>
    <col min="2049" max="2049" width="53.5703125" style="203" customWidth="1"/>
    <col min="2050" max="2050" width="1.42578125" style="203" customWidth="1"/>
    <col min="2051" max="2052" width="12.140625" style="203" customWidth="1"/>
    <col min="2053" max="2053" width="1.42578125" style="203" customWidth="1"/>
    <col min="2054" max="2055" width="12.140625" style="203" customWidth="1"/>
    <col min="2056" max="2056" width="1.42578125" style="203" customWidth="1"/>
    <col min="2057" max="2057" width="29.28515625" style="203" bestFit="1" customWidth="1"/>
    <col min="2058" max="2304" width="9.140625" style="203"/>
    <col min="2305" max="2305" width="53.5703125" style="203" customWidth="1"/>
    <col min="2306" max="2306" width="1.42578125" style="203" customWidth="1"/>
    <col min="2307" max="2308" width="12.140625" style="203" customWidth="1"/>
    <col min="2309" max="2309" width="1.42578125" style="203" customWidth="1"/>
    <col min="2310" max="2311" width="12.140625" style="203" customWidth="1"/>
    <col min="2312" max="2312" width="1.42578125" style="203" customWidth="1"/>
    <col min="2313" max="2313" width="29.28515625" style="203" bestFit="1" customWidth="1"/>
    <col min="2314" max="2560" width="9.140625" style="203"/>
    <col min="2561" max="2561" width="53.5703125" style="203" customWidth="1"/>
    <col min="2562" max="2562" width="1.42578125" style="203" customWidth="1"/>
    <col min="2563" max="2564" width="12.140625" style="203" customWidth="1"/>
    <col min="2565" max="2565" width="1.42578125" style="203" customWidth="1"/>
    <col min="2566" max="2567" width="12.140625" style="203" customWidth="1"/>
    <col min="2568" max="2568" width="1.42578125" style="203" customWidth="1"/>
    <col min="2569" max="2569" width="29.28515625" style="203" bestFit="1" customWidth="1"/>
    <col min="2570" max="2816" width="9.140625" style="203"/>
    <col min="2817" max="2817" width="53.5703125" style="203" customWidth="1"/>
    <col min="2818" max="2818" width="1.42578125" style="203" customWidth="1"/>
    <col min="2819" max="2820" width="12.140625" style="203" customWidth="1"/>
    <col min="2821" max="2821" width="1.42578125" style="203" customWidth="1"/>
    <col min="2822" max="2823" width="12.140625" style="203" customWidth="1"/>
    <col min="2824" max="2824" width="1.42578125" style="203" customWidth="1"/>
    <col min="2825" max="2825" width="29.28515625" style="203" bestFit="1" customWidth="1"/>
    <col min="2826" max="3072" width="9.140625" style="203"/>
    <col min="3073" max="3073" width="53.5703125" style="203" customWidth="1"/>
    <col min="3074" max="3074" width="1.42578125" style="203" customWidth="1"/>
    <col min="3075" max="3076" width="12.140625" style="203" customWidth="1"/>
    <col min="3077" max="3077" width="1.42578125" style="203" customWidth="1"/>
    <col min="3078" max="3079" width="12.140625" style="203" customWidth="1"/>
    <col min="3080" max="3080" width="1.42578125" style="203" customWidth="1"/>
    <col min="3081" max="3081" width="29.28515625" style="203" bestFit="1" customWidth="1"/>
    <col min="3082" max="3328" width="9.140625" style="203"/>
    <col min="3329" max="3329" width="53.5703125" style="203" customWidth="1"/>
    <col min="3330" max="3330" width="1.42578125" style="203" customWidth="1"/>
    <col min="3331" max="3332" width="12.140625" style="203" customWidth="1"/>
    <col min="3333" max="3333" width="1.42578125" style="203" customWidth="1"/>
    <col min="3334" max="3335" width="12.140625" style="203" customWidth="1"/>
    <col min="3336" max="3336" width="1.42578125" style="203" customWidth="1"/>
    <col min="3337" max="3337" width="29.28515625" style="203" bestFit="1" customWidth="1"/>
    <col min="3338" max="3584" width="9.140625" style="203"/>
    <col min="3585" max="3585" width="53.5703125" style="203" customWidth="1"/>
    <col min="3586" max="3586" width="1.42578125" style="203" customWidth="1"/>
    <col min="3587" max="3588" width="12.140625" style="203" customWidth="1"/>
    <col min="3589" max="3589" width="1.42578125" style="203" customWidth="1"/>
    <col min="3590" max="3591" width="12.140625" style="203" customWidth="1"/>
    <col min="3592" max="3592" width="1.42578125" style="203" customWidth="1"/>
    <col min="3593" max="3593" width="29.28515625" style="203" bestFit="1" customWidth="1"/>
    <col min="3594" max="3840" width="9.140625" style="203"/>
    <col min="3841" max="3841" width="53.5703125" style="203" customWidth="1"/>
    <col min="3842" max="3842" width="1.42578125" style="203" customWidth="1"/>
    <col min="3843" max="3844" width="12.140625" style="203" customWidth="1"/>
    <col min="3845" max="3845" width="1.42578125" style="203" customWidth="1"/>
    <col min="3846" max="3847" width="12.140625" style="203" customWidth="1"/>
    <col min="3848" max="3848" width="1.42578125" style="203" customWidth="1"/>
    <col min="3849" max="3849" width="29.28515625" style="203" bestFit="1" customWidth="1"/>
    <col min="3850" max="4096" width="9.140625" style="203"/>
    <col min="4097" max="4097" width="53.5703125" style="203" customWidth="1"/>
    <col min="4098" max="4098" width="1.42578125" style="203" customWidth="1"/>
    <col min="4099" max="4100" width="12.140625" style="203" customWidth="1"/>
    <col min="4101" max="4101" width="1.42578125" style="203" customWidth="1"/>
    <col min="4102" max="4103" width="12.140625" style="203" customWidth="1"/>
    <col min="4104" max="4104" width="1.42578125" style="203" customWidth="1"/>
    <col min="4105" max="4105" width="29.28515625" style="203" bestFit="1" customWidth="1"/>
    <col min="4106" max="4352" width="9.140625" style="203"/>
    <col min="4353" max="4353" width="53.5703125" style="203" customWidth="1"/>
    <col min="4354" max="4354" width="1.42578125" style="203" customWidth="1"/>
    <col min="4355" max="4356" width="12.140625" style="203" customWidth="1"/>
    <col min="4357" max="4357" width="1.42578125" style="203" customWidth="1"/>
    <col min="4358" max="4359" width="12.140625" style="203" customWidth="1"/>
    <col min="4360" max="4360" width="1.42578125" style="203" customWidth="1"/>
    <col min="4361" max="4361" width="29.28515625" style="203" bestFit="1" customWidth="1"/>
    <col min="4362" max="4608" width="9.140625" style="203"/>
    <col min="4609" max="4609" width="53.5703125" style="203" customWidth="1"/>
    <col min="4610" max="4610" width="1.42578125" style="203" customWidth="1"/>
    <col min="4611" max="4612" width="12.140625" style="203" customWidth="1"/>
    <col min="4613" max="4613" width="1.42578125" style="203" customWidth="1"/>
    <col min="4614" max="4615" width="12.140625" style="203" customWidth="1"/>
    <col min="4616" max="4616" width="1.42578125" style="203" customWidth="1"/>
    <col min="4617" max="4617" width="29.28515625" style="203" bestFit="1" customWidth="1"/>
    <col min="4618" max="4864" width="9.140625" style="203"/>
    <col min="4865" max="4865" width="53.5703125" style="203" customWidth="1"/>
    <col min="4866" max="4866" width="1.42578125" style="203" customWidth="1"/>
    <col min="4867" max="4868" width="12.140625" style="203" customWidth="1"/>
    <col min="4869" max="4869" width="1.42578125" style="203" customWidth="1"/>
    <col min="4870" max="4871" width="12.140625" style="203" customWidth="1"/>
    <col min="4872" max="4872" width="1.42578125" style="203" customWidth="1"/>
    <col min="4873" max="4873" width="29.28515625" style="203" bestFit="1" customWidth="1"/>
    <col min="4874" max="5120" width="9.140625" style="203"/>
    <col min="5121" max="5121" width="53.5703125" style="203" customWidth="1"/>
    <col min="5122" max="5122" width="1.42578125" style="203" customWidth="1"/>
    <col min="5123" max="5124" width="12.140625" style="203" customWidth="1"/>
    <col min="5125" max="5125" width="1.42578125" style="203" customWidth="1"/>
    <col min="5126" max="5127" width="12.140625" style="203" customWidth="1"/>
    <col min="5128" max="5128" width="1.42578125" style="203" customWidth="1"/>
    <col min="5129" max="5129" width="29.28515625" style="203" bestFit="1" customWidth="1"/>
    <col min="5130" max="5376" width="9.140625" style="203"/>
    <col min="5377" max="5377" width="53.5703125" style="203" customWidth="1"/>
    <col min="5378" max="5378" width="1.42578125" style="203" customWidth="1"/>
    <col min="5379" max="5380" width="12.140625" style="203" customWidth="1"/>
    <col min="5381" max="5381" width="1.42578125" style="203" customWidth="1"/>
    <col min="5382" max="5383" width="12.140625" style="203" customWidth="1"/>
    <col min="5384" max="5384" width="1.42578125" style="203" customWidth="1"/>
    <col min="5385" max="5385" width="29.28515625" style="203" bestFit="1" customWidth="1"/>
    <col min="5386" max="5632" width="9.140625" style="203"/>
    <col min="5633" max="5633" width="53.5703125" style="203" customWidth="1"/>
    <col min="5634" max="5634" width="1.42578125" style="203" customWidth="1"/>
    <col min="5635" max="5636" width="12.140625" style="203" customWidth="1"/>
    <col min="5637" max="5637" width="1.42578125" style="203" customWidth="1"/>
    <col min="5638" max="5639" width="12.140625" style="203" customWidth="1"/>
    <col min="5640" max="5640" width="1.42578125" style="203" customWidth="1"/>
    <col min="5641" max="5641" width="29.28515625" style="203" bestFit="1" customWidth="1"/>
    <col min="5642" max="5888" width="9.140625" style="203"/>
    <col min="5889" max="5889" width="53.5703125" style="203" customWidth="1"/>
    <col min="5890" max="5890" width="1.42578125" style="203" customWidth="1"/>
    <col min="5891" max="5892" width="12.140625" style="203" customWidth="1"/>
    <col min="5893" max="5893" width="1.42578125" style="203" customWidth="1"/>
    <col min="5894" max="5895" width="12.140625" style="203" customWidth="1"/>
    <col min="5896" max="5896" width="1.42578125" style="203" customWidth="1"/>
    <col min="5897" max="5897" width="29.28515625" style="203" bestFit="1" customWidth="1"/>
    <col min="5898" max="6144" width="9.140625" style="203"/>
    <col min="6145" max="6145" width="53.5703125" style="203" customWidth="1"/>
    <col min="6146" max="6146" width="1.42578125" style="203" customWidth="1"/>
    <col min="6147" max="6148" width="12.140625" style="203" customWidth="1"/>
    <col min="6149" max="6149" width="1.42578125" style="203" customWidth="1"/>
    <col min="6150" max="6151" width="12.140625" style="203" customWidth="1"/>
    <col min="6152" max="6152" width="1.42578125" style="203" customWidth="1"/>
    <col min="6153" max="6153" width="29.28515625" style="203" bestFit="1" customWidth="1"/>
    <col min="6154" max="6400" width="9.140625" style="203"/>
    <col min="6401" max="6401" width="53.5703125" style="203" customWidth="1"/>
    <col min="6402" max="6402" width="1.42578125" style="203" customWidth="1"/>
    <col min="6403" max="6404" width="12.140625" style="203" customWidth="1"/>
    <col min="6405" max="6405" width="1.42578125" style="203" customWidth="1"/>
    <col min="6406" max="6407" width="12.140625" style="203" customWidth="1"/>
    <col min="6408" max="6408" width="1.42578125" style="203" customWidth="1"/>
    <col min="6409" max="6409" width="29.28515625" style="203" bestFit="1" customWidth="1"/>
    <col min="6410" max="6656" width="9.140625" style="203"/>
    <col min="6657" max="6657" width="53.5703125" style="203" customWidth="1"/>
    <col min="6658" max="6658" width="1.42578125" style="203" customWidth="1"/>
    <col min="6659" max="6660" width="12.140625" style="203" customWidth="1"/>
    <col min="6661" max="6661" width="1.42578125" style="203" customWidth="1"/>
    <col min="6662" max="6663" width="12.140625" style="203" customWidth="1"/>
    <col min="6664" max="6664" width="1.42578125" style="203" customWidth="1"/>
    <col min="6665" max="6665" width="29.28515625" style="203" bestFit="1" customWidth="1"/>
    <col min="6666" max="6912" width="9.140625" style="203"/>
    <col min="6913" max="6913" width="53.5703125" style="203" customWidth="1"/>
    <col min="6914" max="6914" width="1.42578125" style="203" customWidth="1"/>
    <col min="6915" max="6916" width="12.140625" style="203" customWidth="1"/>
    <col min="6917" max="6917" width="1.42578125" style="203" customWidth="1"/>
    <col min="6918" max="6919" width="12.140625" style="203" customWidth="1"/>
    <col min="6920" max="6920" width="1.42578125" style="203" customWidth="1"/>
    <col min="6921" max="6921" width="29.28515625" style="203" bestFit="1" customWidth="1"/>
    <col min="6922" max="7168" width="9.140625" style="203"/>
    <col min="7169" max="7169" width="53.5703125" style="203" customWidth="1"/>
    <col min="7170" max="7170" width="1.42578125" style="203" customWidth="1"/>
    <col min="7171" max="7172" width="12.140625" style="203" customWidth="1"/>
    <col min="7173" max="7173" width="1.42578125" style="203" customWidth="1"/>
    <col min="7174" max="7175" width="12.140625" style="203" customWidth="1"/>
    <col min="7176" max="7176" width="1.42578125" style="203" customWidth="1"/>
    <col min="7177" max="7177" width="29.28515625" style="203" bestFit="1" customWidth="1"/>
    <col min="7178" max="7424" width="9.140625" style="203"/>
    <col min="7425" max="7425" width="53.5703125" style="203" customWidth="1"/>
    <col min="7426" max="7426" width="1.42578125" style="203" customWidth="1"/>
    <col min="7427" max="7428" width="12.140625" style="203" customWidth="1"/>
    <col min="7429" max="7429" width="1.42578125" style="203" customWidth="1"/>
    <col min="7430" max="7431" width="12.140625" style="203" customWidth="1"/>
    <col min="7432" max="7432" width="1.42578125" style="203" customWidth="1"/>
    <col min="7433" max="7433" width="29.28515625" style="203" bestFit="1" customWidth="1"/>
    <col min="7434" max="7680" width="9.140625" style="203"/>
    <col min="7681" max="7681" width="53.5703125" style="203" customWidth="1"/>
    <col min="7682" max="7682" width="1.42578125" style="203" customWidth="1"/>
    <col min="7683" max="7684" width="12.140625" style="203" customWidth="1"/>
    <col min="7685" max="7685" width="1.42578125" style="203" customWidth="1"/>
    <col min="7686" max="7687" width="12.140625" style="203" customWidth="1"/>
    <col min="7688" max="7688" width="1.42578125" style="203" customWidth="1"/>
    <col min="7689" max="7689" width="29.28515625" style="203" bestFit="1" customWidth="1"/>
    <col min="7690" max="7936" width="9.140625" style="203"/>
    <col min="7937" max="7937" width="53.5703125" style="203" customWidth="1"/>
    <col min="7938" max="7938" width="1.42578125" style="203" customWidth="1"/>
    <col min="7939" max="7940" width="12.140625" style="203" customWidth="1"/>
    <col min="7941" max="7941" width="1.42578125" style="203" customWidth="1"/>
    <col min="7942" max="7943" width="12.140625" style="203" customWidth="1"/>
    <col min="7944" max="7944" width="1.42578125" style="203" customWidth="1"/>
    <col min="7945" max="7945" width="29.28515625" style="203" bestFit="1" customWidth="1"/>
    <col min="7946" max="8192" width="9.140625" style="203"/>
    <col min="8193" max="8193" width="53.5703125" style="203" customWidth="1"/>
    <col min="8194" max="8194" width="1.42578125" style="203" customWidth="1"/>
    <col min="8195" max="8196" width="12.140625" style="203" customWidth="1"/>
    <col min="8197" max="8197" width="1.42578125" style="203" customWidth="1"/>
    <col min="8198" max="8199" width="12.140625" style="203" customWidth="1"/>
    <col min="8200" max="8200" width="1.42578125" style="203" customWidth="1"/>
    <col min="8201" max="8201" width="29.28515625" style="203" bestFit="1" customWidth="1"/>
    <col min="8202" max="8448" width="9.140625" style="203"/>
    <col min="8449" max="8449" width="53.5703125" style="203" customWidth="1"/>
    <col min="8450" max="8450" width="1.42578125" style="203" customWidth="1"/>
    <col min="8451" max="8452" width="12.140625" style="203" customWidth="1"/>
    <col min="8453" max="8453" width="1.42578125" style="203" customWidth="1"/>
    <col min="8454" max="8455" width="12.140625" style="203" customWidth="1"/>
    <col min="8456" max="8456" width="1.42578125" style="203" customWidth="1"/>
    <col min="8457" max="8457" width="29.28515625" style="203" bestFit="1" customWidth="1"/>
    <col min="8458" max="8704" width="9.140625" style="203"/>
    <col min="8705" max="8705" width="53.5703125" style="203" customWidth="1"/>
    <col min="8706" max="8706" width="1.42578125" style="203" customWidth="1"/>
    <col min="8707" max="8708" width="12.140625" style="203" customWidth="1"/>
    <col min="8709" max="8709" width="1.42578125" style="203" customWidth="1"/>
    <col min="8710" max="8711" width="12.140625" style="203" customWidth="1"/>
    <col min="8712" max="8712" width="1.42578125" style="203" customWidth="1"/>
    <col min="8713" max="8713" width="29.28515625" style="203" bestFit="1" customWidth="1"/>
    <col min="8714" max="8960" width="9.140625" style="203"/>
    <col min="8961" max="8961" width="53.5703125" style="203" customWidth="1"/>
    <col min="8962" max="8962" width="1.42578125" style="203" customWidth="1"/>
    <col min="8963" max="8964" width="12.140625" style="203" customWidth="1"/>
    <col min="8965" max="8965" width="1.42578125" style="203" customWidth="1"/>
    <col min="8966" max="8967" width="12.140625" style="203" customWidth="1"/>
    <col min="8968" max="8968" width="1.42578125" style="203" customWidth="1"/>
    <col min="8969" max="8969" width="29.28515625" style="203" bestFit="1" customWidth="1"/>
    <col min="8970" max="9216" width="9.140625" style="203"/>
    <col min="9217" max="9217" width="53.5703125" style="203" customWidth="1"/>
    <col min="9218" max="9218" width="1.42578125" style="203" customWidth="1"/>
    <col min="9219" max="9220" width="12.140625" style="203" customWidth="1"/>
    <col min="9221" max="9221" width="1.42578125" style="203" customWidth="1"/>
    <col min="9222" max="9223" width="12.140625" style="203" customWidth="1"/>
    <col min="9224" max="9224" width="1.42578125" style="203" customWidth="1"/>
    <col min="9225" max="9225" width="29.28515625" style="203" bestFit="1" customWidth="1"/>
    <col min="9226" max="9472" width="9.140625" style="203"/>
    <col min="9473" max="9473" width="53.5703125" style="203" customWidth="1"/>
    <col min="9474" max="9474" width="1.42578125" style="203" customWidth="1"/>
    <col min="9475" max="9476" width="12.140625" style="203" customWidth="1"/>
    <col min="9477" max="9477" width="1.42578125" style="203" customWidth="1"/>
    <col min="9478" max="9479" width="12.140625" style="203" customWidth="1"/>
    <col min="9480" max="9480" width="1.42578125" style="203" customWidth="1"/>
    <col min="9481" max="9481" width="29.28515625" style="203" bestFit="1" customWidth="1"/>
    <col min="9482" max="9728" width="9.140625" style="203"/>
    <col min="9729" max="9729" width="53.5703125" style="203" customWidth="1"/>
    <col min="9730" max="9730" width="1.42578125" style="203" customWidth="1"/>
    <col min="9731" max="9732" width="12.140625" style="203" customWidth="1"/>
    <col min="9733" max="9733" width="1.42578125" style="203" customWidth="1"/>
    <col min="9734" max="9735" width="12.140625" style="203" customWidth="1"/>
    <col min="9736" max="9736" width="1.42578125" style="203" customWidth="1"/>
    <col min="9737" max="9737" width="29.28515625" style="203" bestFit="1" customWidth="1"/>
    <col min="9738" max="9984" width="9.140625" style="203"/>
    <col min="9985" max="9985" width="53.5703125" style="203" customWidth="1"/>
    <col min="9986" max="9986" width="1.42578125" style="203" customWidth="1"/>
    <col min="9987" max="9988" width="12.140625" style="203" customWidth="1"/>
    <col min="9989" max="9989" width="1.42578125" style="203" customWidth="1"/>
    <col min="9990" max="9991" width="12.140625" style="203" customWidth="1"/>
    <col min="9992" max="9992" width="1.42578125" style="203" customWidth="1"/>
    <col min="9993" max="9993" width="29.28515625" style="203" bestFit="1" customWidth="1"/>
    <col min="9994" max="10240" width="9.140625" style="203"/>
    <col min="10241" max="10241" width="53.5703125" style="203" customWidth="1"/>
    <col min="10242" max="10242" width="1.42578125" style="203" customWidth="1"/>
    <col min="10243" max="10244" width="12.140625" style="203" customWidth="1"/>
    <col min="10245" max="10245" width="1.42578125" style="203" customWidth="1"/>
    <col min="10246" max="10247" width="12.140625" style="203" customWidth="1"/>
    <col min="10248" max="10248" width="1.42578125" style="203" customWidth="1"/>
    <col min="10249" max="10249" width="29.28515625" style="203" bestFit="1" customWidth="1"/>
    <col min="10250" max="10496" width="9.140625" style="203"/>
    <col min="10497" max="10497" width="53.5703125" style="203" customWidth="1"/>
    <col min="10498" max="10498" width="1.42578125" style="203" customWidth="1"/>
    <col min="10499" max="10500" width="12.140625" style="203" customWidth="1"/>
    <col min="10501" max="10501" width="1.42578125" style="203" customWidth="1"/>
    <col min="10502" max="10503" width="12.140625" style="203" customWidth="1"/>
    <col min="10504" max="10504" width="1.42578125" style="203" customWidth="1"/>
    <col min="10505" max="10505" width="29.28515625" style="203" bestFit="1" customWidth="1"/>
    <col min="10506" max="10752" width="9.140625" style="203"/>
    <col min="10753" max="10753" width="53.5703125" style="203" customWidth="1"/>
    <col min="10754" max="10754" width="1.42578125" style="203" customWidth="1"/>
    <col min="10755" max="10756" width="12.140625" style="203" customWidth="1"/>
    <col min="10757" max="10757" width="1.42578125" style="203" customWidth="1"/>
    <col min="10758" max="10759" width="12.140625" style="203" customWidth="1"/>
    <col min="10760" max="10760" width="1.42578125" style="203" customWidth="1"/>
    <col min="10761" max="10761" width="29.28515625" style="203" bestFit="1" customWidth="1"/>
    <col min="10762" max="11008" width="9.140625" style="203"/>
    <col min="11009" max="11009" width="53.5703125" style="203" customWidth="1"/>
    <col min="11010" max="11010" width="1.42578125" style="203" customWidth="1"/>
    <col min="11011" max="11012" width="12.140625" style="203" customWidth="1"/>
    <col min="11013" max="11013" width="1.42578125" style="203" customWidth="1"/>
    <col min="11014" max="11015" width="12.140625" style="203" customWidth="1"/>
    <col min="11016" max="11016" width="1.42578125" style="203" customWidth="1"/>
    <col min="11017" max="11017" width="29.28515625" style="203" bestFit="1" customWidth="1"/>
    <col min="11018" max="11264" width="9.140625" style="203"/>
    <col min="11265" max="11265" width="53.5703125" style="203" customWidth="1"/>
    <col min="11266" max="11266" width="1.42578125" style="203" customWidth="1"/>
    <col min="11267" max="11268" width="12.140625" style="203" customWidth="1"/>
    <col min="11269" max="11269" width="1.42578125" style="203" customWidth="1"/>
    <col min="11270" max="11271" width="12.140625" style="203" customWidth="1"/>
    <col min="11272" max="11272" width="1.42578125" style="203" customWidth="1"/>
    <col min="11273" max="11273" width="29.28515625" style="203" bestFit="1" customWidth="1"/>
    <col min="11274" max="11520" width="9.140625" style="203"/>
    <col min="11521" max="11521" width="53.5703125" style="203" customWidth="1"/>
    <col min="11522" max="11522" width="1.42578125" style="203" customWidth="1"/>
    <col min="11523" max="11524" width="12.140625" style="203" customWidth="1"/>
    <col min="11525" max="11525" width="1.42578125" style="203" customWidth="1"/>
    <col min="11526" max="11527" width="12.140625" style="203" customWidth="1"/>
    <col min="11528" max="11528" width="1.42578125" style="203" customWidth="1"/>
    <col min="11529" max="11529" width="29.28515625" style="203" bestFit="1" customWidth="1"/>
    <col min="11530" max="11776" width="9.140625" style="203"/>
    <col min="11777" max="11777" width="53.5703125" style="203" customWidth="1"/>
    <col min="11778" max="11778" width="1.42578125" style="203" customWidth="1"/>
    <col min="11779" max="11780" width="12.140625" style="203" customWidth="1"/>
    <col min="11781" max="11781" width="1.42578125" style="203" customWidth="1"/>
    <col min="11782" max="11783" width="12.140625" style="203" customWidth="1"/>
    <col min="11784" max="11784" width="1.42578125" style="203" customWidth="1"/>
    <col min="11785" max="11785" width="29.28515625" style="203" bestFit="1" customWidth="1"/>
    <col min="11786" max="12032" width="9.140625" style="203"/>
    <col min="12033" max="12033" width="53.5703125" style="203" customWidth="1"/>
    <col min="12034" max="12034" width="1.42578125" style="203" customWidth="1"/>
    <col min="12035" max="12036" width="12.140625" style="203" customWidth="1"/>
    <col min="12037" max="12037" width="1.42578125" style="203" customWidth="1"/>
    <col min="12038" max="12039" width="12.140625" style="203" customWidth="1"/>
    <col min="12040" max="12040" width="1.42578125" style="203" customWidth="1"/>
    <col min="12041" max="12041" width="29.28515625" style="203" bestFit="1" customWidth="1"/>
    <col min="12042" max="12288" width="9.140625" style="203"/>
    <col min="12289" max="12289" width="53.5703125" style="203" customWidth="1"/>
    <col min="12290" max="12290" width="1.42578125" style="203" customWidth="1"/>
    <col min="12291" max="12292" width="12.140625" style="203" customWidth="1"/>
    <col min="12293" max="12293" width="1.42578125" style="203" customWidth="1"/>
    <col min="12294" max="12295" width="12.140625" style="203" customWidth="1"/>
    <col min="12296" max="12296" width="1.42578125" style="203" customWidth="1"/>
    <col min="12297" max="12297" width="29.28515625" style="203" bestFit="1" customWidth="1"/>
    <col min="12298" max="12544" width="9.140625" style="203"/>
    <col min="12545" max="12545" width="53.5703125" style="203" customWidth="1"/>
    <col min="12546" max="12546" width="1.42578125" style="203" customWidth="1"/>
    <col min="12547" max="12548" width="12.140625" style="203" customWidth="1"/>
    <col min="12549" max="12549" width="1.42578125" style="203" customWidth="1"/>
    <col min="12550" max="12551" width="12.140625" style="203" customWidth="1"/>
    <col min="12552" max="12552" width="1.42578125" style="203" customWidth="1"/>
    <col min="12553" max="12553" width="29.28515625" style="203" bestFit="1" customWidth="1"/>
    <col min="12554" max="12800" width="9.140625" style="203"/>
    <col min="12801" max="12801" width="53.5703125" style="203" customWidth="1"/>
    <col min="12802" max="12802" width="1.42578125" style="203" customWidth="1"/>
    <col min="12803" max="12804" width="12.140625" style="203" customWidth="1"/>
    <col min="12805" max="12805" width="1.42578125" style="203" customWidth="1"/>
    <col min="12806" max="12807" width="12.140625" style="203" customWidth="1"/>
    <col min="12808" max="12808" width="1.42578125" style="203" customWidth="1"/>
    <col min="12809" max="12809" width="29.28515625" style="203" bestFit="1" customWidth="1"/>
    <col min="12810" max="13056" width="9.140625" style="203"/>
    <col min="13057" max="13057" width="53.5703125" style="203" customWidth="1"/>
    <col min="13058" max="13058" width="1.42578125" style="203" customWidth="1"/>
    <col min="13059" max="13060" width="12.140625" style="203" customWidth="1"/>
    <col min="13061" max="13061" width="1.42578125" style="203" customWidth="1"/>
    <col min="13062" max="13063" width="12.140625" style="203" customWidth="1"/>
    <col min="13064" max="13064" width="1.42578125" style="203" customWidth="1"/>
    <col min="13065" max="13065" width="29.28515625" style="203" bestFit="1" customWidth="1"/>
    <col min="13066" max="13312" width="9.140625" style="203"/>
    <col min="13313" max="13313" width="53.5703125" style="203" customWidth="1"/>
    <col min="13314" max="13314" width="1.42578125" style="203" customWidth="1"/>
    <col min="13315" max="13316" width="12.140625" style="203" customWidth="1"/>
    <col min="13317" max="13317" width="1.42578125" style="203" customWidth="1"/>
    <col min="13318" max="13319" width="12.140625" style="203" customWidth="1"/>
    <col min="13320" max="13320" width="1.42578125" style="203" customWidth="1"/>
    <col min="13321" max="13321" width="29.28515625" style="203" bestFit="1" customWidth="1"/>
    <col min="13322" max="13568" width="9.140625" style="203"/>
    <col min="13569" max="13569" width="53.5703125" style="203" customWidth="1"/>
    <col min="13570" max="13570" width="1.42578125" style="203" customWidth="1"/>
    <col min="13571" max="13572" width="12.140625" style="203" customWidth="1"/>
    <col min="13573" max="13573" width="1.42578125" style="203" customWidth="1"/>
    <col min="13574" max="13575" width="12.140625" style="203" customWidth="1"/>
    <col min="13576" max="13576" width="1.42578125" style="203" customWidth="1"/>
    <col min="13577" max="13577" width="29.28515625" style="203" bestFit="1" customWidth="1"/>
    <col min="13578" max="13824" width="9.140625" style="203"/>
    <col min="13825" max="13825" width="53.5703125" style="203" customWidth="1"/>
    <col min="13826" max="13826" width="1.42578125" style="203" customWidth="1"/>
    <col min="13827" max="13828" width="12.140625" style="203" customWidth="1"/>
    <col min="13829" max="13829" width="1.42578125" style="203" customWidth="1"/>
    <col min="13830" max="13831" width="12.140625" style="203" customWidth="1"/>
    <col min="13832" max="13832" width="1.42578125" style="203" customWidth="1"/>
    <col min="13833" max="13833" width="29.28515625" style="203" bestFit="1" customWidth="1"/>
    <col min="13834" max="14080" width="9.140625" style="203"/>
    <col min="14081" max="14081" width="53.5703125" style="203" customWidth="1"/>
    <col min="14082" max="14082" width="1.42578125" style="203" customWidth="1"/>
    <col min="14083" max="14084" width="12.140625" style="203" customWidth="1"/>
    <col min="14085" max="14085" width="1.42578125" style="203" customWidth="1"/>
    <col min="14086" max="14087" width="12.140625" style="203" customWidth="1"/>
    <col min="14088" max="14088" width="1.42578125" style="203" customWidth="1"/>
    <col min="14089" max="14089" width="29.28515625" style="203" bestFit="1" customWidth="1"/>
    <col min="14090" max="14336" width="9.140625" style="203"/>
    <col min="14337" max="14337" width="53.5703125" style="203" customWidth="1"/>
    <col min="14338" max="14338" width="1.42578125" style="203" customWidth="1"/>
    <col min="14339" max="14340" width="12.140625" style="203" customWidth="1"/>
    <col min="14341" max="14341" width="1.42578125" style="203" customWidth="1"/>
    <col min="14342" max="14343" width="12.140625" style="203" customWidth="1"/>
    <col min="14344" max="14344" width="1.42578125" style="203" customWidth="1"/>
    <col min="14345" max="14345" width="29.28515625" style="203" bestFit="1" customWidth="1"/>
    <col min="14346" max="14592" width="9.140625" style="203"/>
    <col min="14593" max="14593" width="53.5703125" style="203" customWidth="1"/>
    <col min="14594" max="14594" width="1.42578125" style="203" customWidth="1"/>
    <col min="14595" max="14596" width="12.140625" style="203" customWidth="1"/>
    <col min="14597" max="14597" width="1.42578125" style="203" customWidth="1"/>
    <col min="14598" max="14599" width="12.140625" style="203" customWidth="1"/>
    <col min="14600" max="14600" width="1.42578125" style="203" customWidth="1"/>
    <col min="14601" max="14601" width="29.28515625" style="203" bestFit="1" customWidth="1"/>
    <col min="14602" max="14848" width="9.140625" style="203"/>
    <col min="14849" max="14849" width="53.5703125" style="203" customWidth="1"/>
    <col min="14850" max="14850" width="1.42578125" style="203" customWidth="1"/>
    <col min="14851" max="14852" width="12.140625" style="203" customWidth="1"/>
    <col min="14853" max="14853" width="1.42578125" style="203" customWidth="1"/>
    <col min="14854" max="14855" width="12.140625" style="203" customWidth="1"/>
    <col min="14856" max="14856" width="1.42578125" style="203" customWidth="1"/>
    <col min="14857" max="14857" width="29.28515625" style="203" bestFit="1" customWidth="1"/>
    <col min="14858" max="15104" width="9.140625" style="203"/>
    <col min="15105" max="15105" width="53.5703125" style="203" customWidth="1"/>
    <col min="15106" max="15106" width="1.42578125" style="203" customWidth="1"/>
    <col min="15107" max="15108" width="12.140625" style="203" customWidth="1"/>
    <col min="15109" max="15109" width="1.42578125" style="203" customWidth="1"/>
    <col min="15110" max="15111" width="12.140625" style="203" customWidth="1"/>
    <col min="15112" max="15112" width="1.42578125" style="203" customWidth="1"/>
    <col min="15113" max="15113" width="29.28515625" style="203" bestFit="1" customWidth="1"/>
    <col min="15114" max="15360" width="9.140625" style="203"/>
    <col min="15361" max="15361" width="53.5703125" style="203" customWidth="1"/>
    <col min="15362" max="15362" width="1.42578125" style="203" customWidth="1"/>
    <col min="15363" max="15364" width="12.140625" style="203" customWidth="1"/>
    <col min="15365" max="15365" width="1.42578125" style="203" customWidth="1"/>
    <col min="15366" max="15367" width="12.140625" style="203" customWidth="1"/>
    <col min="15368" max="15368" width="1.42578125" style="203" customWidth="1"/>
    <col min="15369" max="15369" width="29.28515625" style="203" bestFit="1" customWidth="1"/>
    <col min="15370" max="15616" width="9.140625" style="203"/>
    <col min="15617" max="15617" width="53.5703125" style="203" customWidth="1"/>
    <col min="15618" max="15618" width="1.42578125" style="203" customWidth="1"/>
    <col min="15619" max="15620" width="12.140625" style="203" customWidth="1"/>
    <col min="15621" max="15621" width="1.42578125" style="203" customWidth="1"/>
    <col min="15622" max="15623" width="12.140625" style="203" customWidth="1"/>
    <col min="15624" max="15624" width="1.42578125" style="203" customWidth="1"/>
    <col min="15625" max="15625" width="29.28515625" style="203" bestFit="1" customWidth="1"/>
    <col min="15626" max="15872" width="9.140625" style="203"/>
    <col min="15873" max="15873" width="53.5703125" style="203" customWidth="1"/>
    <col min="15874" max="15874" width="1.42578125" style="203" customWidth="1"/>
    <col min="15875" max="15876" width="12.140625" style="203" customWidth="1"/>
    <col min="15877" max="15877" width="1.42578125" style="203" customWidth="1"/>
    <col min="15878" max="15879" width="12.140625" style="203" customWidth="1"/>
    <col min="15880" max="15880" width="1.42578125" style="203" customWidth="1"/>
    <col min="15881" max="15881" width="29.28515625" style="203" bestFit="1" customWidth="1"/>
    <col min="15882" max="16128" width="9.140625" style="203"/>
    <col min="16129" max="16129" width="53.5703125" style="203" customWidth="1"/>
    <col min="16130" max="16130" width="1.42578125" style="203" customWidth="1"/>
    <col min="16131" max="16132" width="12.140625" style="203" customWidth="1"/>
    <col min="16133" max="16133" width="1.42578125" style="203" customWidth="1"/>
    <col min="16134" max="16135" width="12.140625" style="203" customWidth="1"/>
    <col min="16136" max="16136" width="1.42578125" style="203" customWidth="1"/>
    <col min="16137" max="16137" width="29.28515625" style="203" bestFit="1" customWidth="1"/>
    <col min="16138" max="16384" width="9.140625" style="203"/>
  </cols>
  <sheetData>
    <row r="1" spans="1:15" s="20" customFormat="1" x14ac:dyDescent="0.35">
      <c r="A1" s="293" t="s">
        <v>125</v>
      </c>
      <c r="B1" s="293"/>
      <c r="C1" s="293"/>
      <c r="D1" s="293"/>
      <c r="E1" s="293"/>
      <c r="F1" s="293"/>
      <c r="G1" s="293"/>
      <c r="H1" s="293"/>
      <c r="I1" s="293"/>
    </row>
    <row r="2" spans="1:15" s="20" customFormat="1" x14ac:dyDescent="0.35">
      <c r="A2" s="275" t="s">
        <v>202</v>
      </c>
      <c r="B2" s="275"/>
      <c r="C2" s="275"/>
      <c r="D2" s="275"/>
      <c r="E2" s="275"/>
      <c r="F2" s="275"/>
      <c r="G2" s="275"/>
      <c r="H2" s="275"/>
      <c r="I2" s="275"/>
    </row>
    <row r="3" spans="1:15" s="20" customFormat="1" x14ac:dyDescent="0.35">
      <c r="A3" s="293" t="s">
        <v>16</v>
      </c>
      <c r="B3" s="293"/>
      <c r="C3" s="293"/>
      <c r="D3" s="293"/>
      <c r="E3" s="293"/>
      <c r="F3" s="293"/>
      <c r="G3" s="293"/>
      <c r="H3" s="293"/>
      <c r="I3" s="293"/>
    </row>
    <row r="4" spans="1:15" s="21" customFormat="1" ht="15" x14ac:dyDescent="0.3">
      <c r="A4" s="272"/>
      <c r="B4" s="272"/>
      <c r="C4" s="273"/>
      <c r="D4" s="273"/>
      <c r="E4" s="272"/>
      <c r="F4" s="273"/>
      <c r="G4" s="273"/>
      <c r="H4" s="272"/>
      <c r="I4" s="274"/>
    </row>
    <row r="5" spans="1:15" s="168" customFormat="1" ht="15" x14ac:dyDescent="0.3">
      <c r="A5" s="163"/>
      <c r="B5" s="164"/>
      <c r="C5" s="165"/>
      <c r="D5" s="166"/>
      <c r="E5" s="164"/>
      <c r="F5" s="165"/>
      <c r="G5" s="166"/>
      <c r="H5" s="164"/>
      <c r="I5" s="167"/>
    </row>
    <row r="6" spans="1:15" s="168" customFormat="1" ht="15" x14ac:dyDescent="0.3">
      <c r="A6" s="169"/>
      <c r="B6" s="170"/>
      <c r="C6" s="289" t="s">
        <v>21</v>
      </c>
      <c r="D6" s="290"/>
      <c r="E6" s="171"/>
      <c r="F6" s="291" t="s">
        <v>22</v>
      </c>
      <c r="G6" s="292"/>
      <c r="H6" s="164"/>
      <c r="I6" s="84" t="s">
        <v>23</v>
      </c>
    </row>
    <row r="7" spans="1:15" s="168" customFormat="1" ht="15" x14ac:dyDescent="0.3">
      <c r="A7" s="204"/>
      <c r="B7" s="164"/>
      <c r="C7" s="173" t="s">
        <v>24</v>
      </c>
      <c r="D7" s="31" t="s">
        <v>25</v>
      </c>
      <c r="E7" s="99"/>
      <c r="F7" s="30" t="s">
        <v>24</v>
      </c>
      <c r="G7" s="31" t="s">
        <v>25</v>
      </c>
      <c r="H7" s="88"/>
      <c r="I7" s="89" t="s">
        <v>57</v>
      </c>
    </row>
    <row r="8" spans="1:15" s="178" customFormat="1" ht="52.5" customHeight="1" x14ac:dyDescent="0.3">
      <c r="A8" s="205" t="s">
        <v>126</v>
      </c>
      <c r="B8" s="206"/>
      <c r="C8" s="221">
        <v>678</v>
      </c>
      <c r="D8" s="207">
        <f>IFERROR((C8/$C$11)*100,0)</f>
        <v>82.28155339805825</v>
      </c>
      <c r="E8" s="208"/>
      <c r="F8" s="221">
        <v>132</v>
      </c>
      <c r="G8" s="207">
        <f>IFERROR((F8/$F$11)*100,0)</f>
        <v>82.5</v>
      </c>
      <c r="H8" s="209"/>
      <c r="I8" s="207">
        <f>F8/C8*100</f>
        <v>19.469026548672566</v>
      </c>
    </row>
    <row r="9" spans="1:15" s="178" customFormat="1" ht="52.5" customHeight="1" x14ac:dyDescent="0.3">
      <c r="A9" s="205" t="s">
        <v>127</v>
      </c>
      <c r="B9" s="206"/>
      <c r="C9" s="221">
        <v>146</v>
      </c>
      <c r="D9" s="207">
        <f>IFERROR((C9/$C$11)*100,0)</f>
        <v>17.718446601941746</v>
      </c>
      <c r="E9" s="208"/>
      <c r="F9" s="221">
        <v>28</v>
      </c>
      <c r="G9" s="207">
        <f>IFERROR((F9/$F$11)*100,0)</f>
        <v>17.5</v>
      </c>
      <c r="H9" s="209"/>
      <c r="I9" s="207">
        <f>F9/C9*100</f>
        <v>19.17808219178082</v>
      </c>
    </row>
    <row r="10" spans="1:15" s="177" customFormat="1" ht="15" x14ac:dyDescent="0.3">
      <c r="A10" s="179"/>
      <c r="B10" s="180"/>
      <c r="C10" s="181"/>
      <c r="D10" s="182"/>
      <c r="E10" s="175"/>
      <c r="F10" s="181"/>
      <c r="G10" s="182"/>
      <c r="H10" s="174"/>
      <c r="I10" s="183"/>
    </row>
    <row r="11" spans="1:15" s="177" customFormat="1" ht="15" x14ac:dyDescent="0.3">
      <c r="A11" s="184" t="s">
        <v>51</v>
      </c>
      <c r="B11" s="185"/>
      <c r="C11" s="186">
        <f>SUM(C8:C9)</f>
        <v>824</v>
      </c>
      <c r="D11" s="187">
        <f>SUM(D8:D9)</f>
        <v>100</v>
      </c>
      <c r="E11" s="171"/>
      <c r="F11" s="186">
        <f>SUM(F8:F9)</f>
        <v>160</v>
      </c>
      <c r="G11" s="187">
        <f>SUM(G8:G9)</f>
        <v>100</v>
      </c>
      <c r="H11" s="164"/>
      <c r="I11" s="188">
        <f>F11/C11*100</f>
        <v>19.417475728155338</v>
      </c>
    </row>
    <row r="12" spans="1:15" s="177" customFormat="1" ht="15" x14ac:dyDescent="0.3">
      <c r="A12" s="189"/>
      <c r="B12" s="174"/>
      <c r="C12" s="190"/>
      <c r="D12" s="191"/>
      <c r="E12" s="175"/>
      <c r="F12" s="190"/>
      <c r="G12" s="191"/>
      <c r="H12" s="174"/>
      <c r="I12" s="192"/>
    </row>
    <row r="13" spans="1:15" s="177" customFormat="1" ht="15" x14ac:dyDescent="0.3">
      <c r="A13" s="174"/>
      <c r="B13" s="174"/>
      <c r="C13" s="175"/>
      <c r="D13" s="175"/>
      <c r="E13" s="175"/>
      <c r="F13" s="174"/>
      <c r="G13" s="174"/>
      <c r="H13" s="174"/>
      <c r="I13" s="176"/>
    </row>
    <row r="14" spans="1:15" s="64" customFormat="1" ht="15.75" x14ac:dyDescent="0.35">
      <c r="A14" s="130" t="s">
        <v>52</v>
      </c>
      <c r="B14" s="60"/>
      <c r="C14" s="61"/>
      <c r="D14" s="61"/>
      <c r="E14" s="61"/>
      <c r="F14" s="62"/>
      <c r="G14" s="62"/>
      <c r="H14" s="62"/>
      <c r="I14" s="63"/>
    </row>
    <row r="15" spans="1:15" s="70" customFormat="1" ht="15.75" x14ac:dyDescent="0.35">
      <c r="A15" s="160" t="s">
        <v>53</v>
      </c>
      <c r="B15" s="65"/>
      <c r="C15" s="66"/>
      <c r="D15" s="66"/>
      <c r="E15" s="66"/>
      <c r="F15" s="66"/>
      <c r="G15" s="66"/>
      <c r="H15" s="66"/>
      <c r="I15" s="66"/>
      <c r="J15" s="67"/>
      <c r="K15" s="68"/>
      <c r="L15" s="67"/>
      <c r="M15" s="67"/>
      <c r="N15" s="67"/>
      <c r="O15" s="69"/>
    </row>
    <row r="16" spans="1:15" s="70" customFormat="1" ht="15.75" x14ac:dyDescent="0.35">
      <c r="A16" s="160"/>
      <c r="B16" s="65"/>
      <c r="C16" s="66"/>
      <c r="D16" s="66"/>
      <c r="E16" s="66"/>
      <c r="F16" s="66"/>
      <c r="G16" s="66"/>
      <c r="H16" s="66"/>
      <c r="I16" s="66"/>
      <c r="J16" s="67"/>
      <c r="K16" s="68"/>
      <c r="L16" s="67"/>
      <c r="M16" s="67"/>
      <c r="N16" s="67"/>
      <c r="O16" s="69"/>
    </row>
    <row r="17" spans="1:13" s="73" customFormat="1" ht="15.75" x14ac:dyDescent="0.35">
      <c r="A17" s="18" t="s">
        <v>231</v>
      </c>
      <c r="B17" s="71"/>
      <c r="C17" s="72"/>
      <c r="D17" s="72"/>
      <c r="E17" s="72"/>
      <c r="F17" s="72"/>
      <c r="G17" s="72"/>
      <c r="H17" s="72"/>
      <c r="I17" s="72"/>
      <c r="M17" s="74"/>
    </row>
    <row r="18" spans="1:13" s="177" customFormat="1" x14ac:dyDescent="0.35">
      <c r="A18" s="193"/>
      <c r="B18" s="193"/>
      <c r="C18" s="194"/>
      <c r="D18" s="194"/>
      <c r="E18" s="194"/>
      <c r="F18" s="193"/>
      <c r="G18" s="193"/>
      <c r="H18" s="193"/>
      <c r="I18" s="195"/>
    </row>
    <row r="19" spans="1:13" s="177" customFormat="1" x14ac:dyDescent="0.35">
      <c r="A19" s="193"/>
      <c r="B19" s="193"/>
      <c r="C19" s="194"/>
      <c r="D19" s="194"/>
      <c r="E19" s="194"/>
      <c r="F19" s="193"/>
      <c r="G19" s="193"/>
      <c r="H19" s="193"/>
      <c r="I19" s="195"/>
    </row>
    <row r="20" spans="1:13" s="199" customFormat="1" x14ac:dyDescent="0.35">
      <c r="A20" s="196"/>
      <c r="B20" s="196"/>
      <c r="C20" s="197"/>
      <c r="D20" s="197"/>
      <c r="E20" s="197"/>
      <c r="F20" s="196"/>
      <c r="G20" s="196"/>
      <c r="H20" s="196"/>
      <c r="I20" s="198"/>
    </row>
    <row r="21" spans="1:13" s="199" customFormat="1" x14ac:dyDescent="0.35">
      <c r="A21" s="196"/>
      <c r="B21" s="196"/>
      <c r="C21" s="197"/>
      <c r="D21" s="197"/>
      <c r="E21" s="197"/>
      <c r="F21" s="196"/>
      <c r="G21" s="196"/>
      <c r="H21" s="196"/>
      <c r="I21" s="198"/>
    </row>
  </sheetData>
  <mergeCells count="5">
    <mergeCell ref="C6:D6"/>
    <mergeCell ref="F6:G6"/>
    <mergeCell ref="A3:I3"/>
    <mergeCell ref="A1:I1"/>
    <mergeCell ref="A2:I2"/>
  </mergeCells>
  <printOptions horizontalCentered="1"/>
  <pageMargins left="0" right="0" top="0.39370078740157483" bottom="0.39370078740157483" header="0" footer="0"/>
  <pageSetup fitToHeight="0"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Contents - Matières</vt:lpstr>
      <vt:lpstr> - 1 - </vt:lpstr>
      <vt:lpstr>-  2  -</vt:lpstr>
      <vt:lpstr> - 3 - </vt:lpstr>
      <vt:lpstr> - 4 - </vt:lpstr>
      <vt:lpstr> - 5 - </vt:lpstr>
      <vt:lpstr> - 6 - </vt:lpstr>
      <vt:lpstr> - 7 - </vt:lpstr>
      <vt:lpstr>' - 1 - '!Print_Titles</vt:lpstr>
      <vt:lpstr>'-  2  -'!Print_Titles</vt:lpstr>
      <vt:lpstr>' - 3 - '!Print_Titles</vt:lpstr>
      <vt:lpstr>' - 4 - '!Print_Titles</vt:lpstr>
      <vt:lpstr>' - 5 - 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ITSS</cp:lastModifiedBy>
  <cp:lastPrinted>2017-03-22T17:32:53Z</cp:lastPrinted>
  <dcterms:created xsi:type="dcterms:W3CDTF">2012-02-06T20:47:37Z</dcterms:created>
  <dcterms:modified xsi:type="dcterms:W3CDTF">2019-08-29T18:07:40Z</dcterms:modified>
</cp:coreProperties>
</file>